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jordanraddick.com/nfl-qb-ages/"/>
    </mc:Choice>
  </mc:AlternateContent>
  <xr:revisionPtr revIDLastSave="0" documentId="13_ncr:1_{15EBE845-5BC1-F245-B914-985711F1ECB0}" xr6:coauthVersionLast="47" xr6:coauthVersionMax="47" xr10:uidLastSave="{00000000-0000-0000-0000-000000000000}"/>
  <bookViews>
    <workbookView xWindow="0" yWindow="0" windowWidth="28800" windowHeight="18000" xr2:uid="{0DB29E62-463D-44A5-BA91-34184EE25D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P3" i="1"/>
  <c r="Q3" i="1"/>
  <c r="R3" i="1"/>
  <c r="O4" i="1"/>
  <c r="P4" i="1"/>
  <c r="Q4" i="1"/>
  <c r="R4" i="1"/>
  <c r="O5" i="1"/>
  <c r="P5" i="1"/>
  <c r="Q5" i="1"/>
  <c r="R5" i="1"/>
  <c r="O6" i="1"/>
  <c r="P6" i="1"/>
  <c r="Q6" i="1"/>
  <c r="R6" i="1"/>
  <c r="O7" i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3" i="1"/>
  <c r="P23" i="1"/>
  <c r="Q23" i="1"/>
  <c r="R23" i="1"/>
  <c r="O24" i="1"/>
  <c r="P24" i="1"/>
  <c r="Q24" i="1"/>
  <c r="R24" i="1"/>
  <c r="O25" i="1"/>
  <c r="P25" i="1"/>
  <c r="Q25" i="1"/>
  <c r="R25" i="1"/>
  <c r="O26" i="1"/>
  <c r="P26" i="1"/>
  <c r="Q26" i="1"/>
  <c r="R26" i="1"/>
  <c r="O27" i="1"/>
  <c r="P27" i="1"/>
  <c r="Q27" i="1"/>
  <c r="R27" i="1"/>
  <c r="O28" i="1"/>
  <c r="P28" i="1"/>
  <c r="Q28" i="1"/>
  <c r="R28" i="1"/>
  <c r="O29" i="1"/>
  <c r="P29" i="1"/>
  <c r="Q29" i="1"/>
  <c r="R29" i="1"/>
  <c r="O30" i="1"/>
  <c r="P30" i="1"/>
  <c r="Q30" i="1"/>
  <c r="R30" i="1"/>
  <c r="O31" i="1"/>
  <c r="P31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O37" i="1"/>
  <c r="P37" i="1"/>
  <c r="Q37" i="1"/>
  <c r="R37" i="1"/>
  <c r="O38" i="1"/>
  <c r="P38" i="1"/>
  <c r="Q38" i="1"/>
  <c r="R38" i="1"/>
  <c r="O39" i="1"/>
  <c r="P39" i="1"/>
  <c r="Q39" i="1"/>
  <c r="R39" i="1"/>
  <c r="O40" i="1"/>
  <c r="P40" i="1"/>
  <c r="Q40" i="1"/>
  <c r="R40" i="1"/>
  <c r="O41" i="1"/>
  <c r="P41" i="1"/>
  <c r="Q41" i="1"/>
  <c r="R41" i="1"/>
  <c r="O42" i="1"/>
  <c r="P42" i="1"/>
  <c r="Q42" i="1"/>
  <c r="R42" i="1"/>
  <c r="O43" i="1"/>
  <c r="P43" i="1"/>
  <c r="Q43" i="1"/>
  <c r="R43" i="1"/>
  <c r="O44" i="1"/>
  <c r="P44" i="1"/>
  <c r="Q44" i="1"/>
  <c r="R44" i="1"/>
  <c r="O45" i="1"/>
  <c r="P45" i="1"/>
  <c r="Q45" i="1"/>
  <c r="R45" i="1"/>
  <c r="O46" i="1"/>
  <c r="P46" i="1"/>
  <c r="Q46" i="1"/>
  <c r="R46" i="1"/>
  <c r="O47" i="1"/>
  <c r="P47" i="1"/>
  <c r="Q47" i="1"/>
  <c r="R47" i="1"/>
  <c r="O48" i="1"/>
  <c r="P48" i="1"/>
  <c r="Q48" i="1"/>
  <c r="R48" i="1"/>
  <c r="O49" i="1"/>
  <c r="P49" i="1"/>
  <c r="Q49" i="1"/>
  <c r="R49" i="1"/>
  <c r="O50" i="1"/>
  <c r="P50" i="1"/>
  <c r="Q50" i="1"/>
  <c r="R50" i="1"/>
  <c r="O51" i="1"/>
  <c r="P51" i="1"/>
  <c r="Q51" i="1"/>
  <c r="R51" i="1"/>
  <c r="O52" i="1"/>
  <c r="P52" i="1"/>
  <c r="Q52" i="1"/>
  <c r="R52" i="1"/>
  <c r="O53" i="1"/>
  <c r="P53" i="1"/>
  <c r="Q53" i="1"/>
  <c r="R53" i="1"/>
  <c r="O54" i="1"/>
  <c r="P54" i="1"/>
  <c r="Q54" i="1"/>
  <c r="R54" i="1"/>
  <c r="O55" i="1"/>
  <c r="P55" i="1"/>
  <c r="Q55" i="1"/>
  <c r="R55" i="1"/>
  <c r="O56" i="1"/>
  <c r="P56" i="1"/>
  <c r="Q56" i="1"/>
  <c r="R56" i="1"/>
  <c r="O57" i="1"/>
  <c r="P57" i="1"/>
  <c r="Q57" i="1"/>
  <c r="R57" i="1"/>
  <c r="O58" i="1"/>
  <c r="P58" i="1"/>
  <c r="Q58" i="1"/>
  <c r="R58" i="1"/>
  <c r="O59" i="1"/>
  <c r="P59" i="1"/>
  <c r="Q59" i="1"/>
  <c r="R59" i="1"/>
  <c r="O60" i="1"/>
  <c r="P60" i="1"/>
  <c r="Q60" i="1"/>
  <c r="R60" i="1"/>
  <c r="O61" i="1"/>
  <c r="P61" i="1"/>
  <c r="Q61" i="1"/>
  <c r="R61" i="1"/>
  <c r="O62" i="1"/>
  <c r="P62" i="1"/>
  <c r="Q62" i="1"/>
  <c r="R62" i="1"/>
  <c r="O63" i="1"/>
  <c r="P63" i="1"/>
  <c r="Q63" i="1"/>
  <c r="R63" i="1"/>
  <c r="O64" i="1"/>
  <c r="P64" i="1"/>
  <c r="Q64" i="1"/>
  <c r="R64" i="1"/>
  <c r="O65" i="1"/>
  <c r="P65" i="1"/>
  <c r="Q65" i="1"/>
  <c r="R65" i="1"/>
  <c r="O66" i="1"/>
  <c r="P66" i="1"/>
  <c r="Q66" i="1"/>
  <c r="R66" i="1"/>
  <c r="O67" i="1"/>
  <c r="P67" i="1"/>
  <c r="Q67" i="1"/>
  <c r="R67" i="1"/>
  <c r="O68" i="1"/>
  <c r="P68" i="1"/>
  <c r="Q68" i="1"/>
  <c r="R68" i="1"/>
  <c r="O69" i="1"/>
  <c r="P69" i="1"/>
  <c r="Q69" i="1"/>
  <c r="R69" i="1"/>
  <c r="O70" i="1"/>
  <c r="P70" i="1"/>
  <c r="Q70" i="1"/>
  <c r="R70" i="1"/>
  <c r="O71" i="1"/>
  <c r="P71" i="1"/>
  <c r="Q71" i="1"/>
  <c r="R71" i="1"/>
  <c r="O72" i="1"/>
  <c r="P72" i="1"/>
  <c r="Q72" i="1"/>
  <c r="R72" i="1"/>
  <c r="O73" i="1"/>
  <c r="P73" i="1"/>
  <c r="Q73" i="1"/>
  <c r="R73" i="1"/>
  <c r="O74" i="1"/>
  <c r="P74" i="1"/>
  <c r="Q74" i="1"/>
  <c r="R74" i="1"/>
  <c r="O75" i="1"/>
  <c r="P75" i="1"/>
  <c r="Q75" i="1"/>
  <c r="R75" i="1"/>
  <c r="O76" i="1"/>
  <c r="P76" i="1"/>
  <c r="Q76" i="1"/>
  <c r="R76" i="1"/>
  <c r="O77" i="1"/>
  <c r="P77" i="1"/>
  <c r="Q77" i="1"/>
  <c r="R77" i="1"/>
  <c r="O78" i="1"/>
  <c r="P78" i="1"/>
  <c r="Q78" i="1"/>
  <c r="R78" i="1"/>
  <c r="O79" i="1"/>
  <c r="P79" i="1"/>
  <c r="Q79" i="1"/>
  <c r="R79" i="1"/>
  <c r="O80" i="1"/>
  <c r="P80" i="1"/>
  <c r="Q80" i="1"/>
  <c r="R80" i="1"/>
  <c r="O81" i="1"/>
  <c r="P81" i="1"/>
  <c r="Q81" i="1"/>
  <c r="R81" i="1"/>
  <c r="O82" i="1"/>
  <c r="P82" i="1"/>
  <c r="Q82" i="1"/>
  <c r="R82" i="1"/>
  <c r="O83" i="1"/>
  <c r="P83" i="1"/>
  <c r="Q83" i="1"/>
  <c r="R83" i="1"/>
  <c r="O84" i="1"/>
  <c r="P84" i="1"/>
  <c r="Q84" i="1"/>
  <c r="R84" i="1"/>
  <c r="O85" i="1"/>
  <c r="P85" i="1"/>
  <c r="Q85" i="1"/>
  <c r="R85" i="1"/>
  <c r="O86" i="1"/>
  <c r="P86" i="1"/>
  <c r="Q86" i="1"/>
  <c r="R86" i="1"/>
  <c r="O87" i="1"/>
  <c r="P87" i="1"/>
  <c r="Q87" i="1"/>
  <c r="R87" i="1"/>
  <c r="O88" i="1"/>
  <c r="P88" i="1"/>
  <c r="Q88" i="1"/>
  <c r="R88" i="1"/>
  <c r="O89" i="1"/>
  <c r="P89" i="1"/>
  <c r="Q89" i="1"/>
  <c r="R89" i="1"/>
  <c r="O90" i="1"/>
  <c r="P90" i="1"/>
  <c r="Q90" i="1"/>
  <c r="R90" i="1"/>
  <c r="O91" i="1"/>
  <c r="P91" i="1"/>
  <c r="Q91" i="1"/>
  <c r="R91" i="1"/>
  <c r="O92" i="1"/>
  <c r="P92" i="1"/>
  <c r="Q92" i="1"/>
  <c r="R92" i="1"/>
  <c r="O93" i="1"/>
  <c r="P93" i="1"/>
  <c r="Q93" i="1"/>
  <c r="R93" i="1"/>
  <c r="O94" i="1"/>
  <c r="P94" i="1"/>
  <c r="Q94" i="1"/>
  <c r="R94" i="1"/>
  <c r="O95" i="1"/>
  <c r="P95" i="1"/>
  <c r="Q95" i="1"/>
  <c r="R95" i="1"/>
  <c r="O96" i="1"/>
  <c r="P96" i="1"/>
  <c r="Q96" i="1"/>
  <c r="R96" i="1"/>
  <c r="O97" i="1"/>
  <c r="P97" i="1"/>
  <c r="Q97" i="1"/>
  <c r="R97" i="1"/>
  <c r="O98" i="1"/>
  <c r="P98" i="1"/>
  <c r="Q98" i="1"/>
  <c r="R98" i="1"/>
  <c r="O99" i="1"/>
  <c r="P99" i="1"/>
  <c r="Q99" i="1"/>
  <c r="R99" i="1"/>
  <c r="O100" i="1"/>
  <c r="P100" i="1"/>
  <c r="Q100" i="1"/>
  <c r="R100" i="1"/>
  <c r="O101" i="1"/>
  <c r="P101" i="1"/>
  <c r="Q101" i="1"/>
  <c r="R101" i="1"/>
  <c r="O102" i="1"/>
  <c r="P102" i="1"/>
  <c r="Q102" i="1"/>
  <c r="R102" i="1"/>
  <c r="O103" i="1"/>
  <c r="P103" i="1"/>
  <c r="Q103" i="1"/>
  <c r="R103" i="1"/>
  <c r="O104" i="1"/>
  <c r="P104" i="1"/>
  <c r="Q104" i="1"/>
  <c r="R104" i="1"/>
  <c r="O105" i="1"/>
  <c r="P105" i="1"/>
  <c r="Q105" i="1"/>
  <c r="R105" i="1"/>
  <c r="O106" i="1"/>
  <c r="P106" i="1"/>
  <c r="Q106" i="1"/>
  <c r="R106" i="1"/>
  <c r="O107" i="1"/>
  <c r="P107" i="1"/>
  <c r="Q107" i="1"/>
  <c r="R107" i="1"/>
  <c r="O108" i="1"/>
  <c r="P108" i="1"/>
  <c r="Q108" i="1"/>
  <c r="R108" i="1"/>
  <c r="O109" i="1"/>
  <c r="P109" i="1"/>
  <c r="Q109" i="1"/>
  <c r="R109" i="1"/>
  <c r="R2" i="1"/>
  <c r="Q2" i="1"/>
  <c r="P2" i="1"/>
  <c r="O2" i="1"/>
  <c r="AO5" i="1"/>
  <c r="AO3" i="1"/>
  <c r="AO2" i="1"/>
  <c r="AO8" i="1" s="1"/>
  <c r="AO4" i="1"/>
  <c r="T57" i="1"/>
  <c r="T58" i="1" s="1"/>
  <c r="T30" i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2" i="1"/>
  <c r="T3" i="1"/>
  <c r="U3" i="1" s="1"/>
  <c r="E3" i="1"/>
  <c r="F3" i="1"/>
  <c r="E4" i="1"/>
  <c r="F4" i="1"/>
  <c r="G4" i="1" s="1"/>
  <c r="E5" i="1"/>
  <c r="F5" i="1"/>
  <c r="G5" i="1" s="1"/>
  <c r="E6" i="1"/>
  <c r="F6" i="1"/>
  <c r="E7" i="1"/>
  <c r="F7" i="1"/>
  <c r="E8" i="1"/>
  <c r="F8" i="1"/>
  <c r="E9" i="1"/>
  <c r="F9" i="1"/>
  <c r="G9" i="1" s="1"/>
  <c r="E10" i="1"/>
  <c r="F10" i="1"/>
  <c r="E11" i="1"/>
  <c r="F11" i="1"/>
  <c r="E12" i="1"/>
  <c r="F12" i="1"/>
  <c r="E13" i="1"/>
  <c r="F13" i="1"/>
  <c r="E14" i="1"/>
  <c r="F14" i="1"/>
  <c r="E15" i="1"/>
  <c r="F15" i="1"/>
  <c r="G15" i="1" s="1"/>
  <c r="E16" i="1"/>
  <c r="F16" i="1"/>
  <c r="G16" i="1" s="1"/>
  <c r="E17" i="1"/>
  <c r="F17" i="1"/>
  <c r="G17" i="1" s="1"/>
  <c r="E18" i="1"/>
  <c r="F18" i="1"/>
  <c r="E19" i="1"/>
  <c r="F19" i="1"/>
  <c r="E20" i="1"/>
  <c r="F20" i="1"/>
  <c r="E21" i="1"/>
  <c r="F21" i="1"/>
  <c r="G21" i="1" s="1"/>
  <c r="E22" i="1"/>
  <c r="F22" i="1"/>
  <c r="E23" i="1"/>
  <c r="F23" i="1"/>
  <c r="E24" i="1"/>
  <c r="F24" i="1"/>
  <c r="E25" i="1"/>
  <c r="F25" i="1"/>
  <c r="E26" i="1"/>
  <c r="F26" i="1"/>
  <c r="E27" i="1"/>
  <c r="F27" i="1"/>
  <c r="G27" i="1" s="1"/>
  <c r="E28" i="1"/>
  <c r="F28" i="1"/>
  <c r="G28" i="1" s="1"/>
  <c r="E29" i="1"/>
  <c r="F29" i="1"/>
  <c r="G29" i="1" s="1"/>
  <c r="E30" i="1"/>
  <c r="F30" i="1"/>
  <c r="E31" i="1"/>
  <c r="F31" i="1"/>
  <c r="E32" i="1"/>
  <c r="F32" i="1"/>
  <c r="E33" i="1"/>
  <c r="F33" i="1"/>
  <c r="G33" i="1" s="1"/>
  <c r="E34" i="1"/>
  <c r="F34" i="1"/>
  <c r="E35" i="1"/>
  <c r="F35" i="1"/>
  <c r="E36" i="1"/>
  <c r="F36" i="1"/>
  <c r="E37" i="1"/>
  <c r="F37" i="1"/>
  <c r="E38" i="1"/>
  <c r="F38" i="1"/>
  <c r="E39" i="1"/>
  <c r="F39" i="1"/>
  <c r="G39" i="1" s="1"/>
  <c r="E40" i="1"/>
  <c r="F40" i="1"/>
  <c r="G40" i="1" s="1"/>
  <c r="E41" i="1"/>
  <c r="F41" i="1"/>
  <c r="G41" i="1" s="1"/>
  <c r="E42" i="1"/>
  <c r="F42" i="1"/>
  <c r="E43" i="1"/>
  <c r="F43" i="1"/>
  <c r="E44" i="1"/>
  <c r="F44" i="1"/>
  <c r="E45" i="1"/>
  <c r="F45" i="1"/>
  <c r="G45" i="1" s="1"/>
  <c r="E46" i="1"/>
  <c r="F46" i="1"/>
  <c r="E47" i="1"/>
  <c r="F47" i="1"/>
  <c r="E48" i="1"/>
  <c r="F48" i="1"/>
  <c r="E49" i="1"/>
  <c r="F49" i="1"/>
  <c r="E50" i="1"/>
  <c r="F50" i="1"/>
  <c r="E51" i="1"/>
  <c r="F51" i="1"/>
  <c r="G51" i="1" s="1"/>
  <c r="E52" i="1"/>
  <c r="F52" i="1"/>
  <c r="G52" i="1" s="1"/>
  <c r="E53" i="1"/>
  <c r="F53" i="1"/>
  <c r="G53" i="1" s="1"/>
  <c r="E54" i="1"/>
  <c r="F54" i="1"/>
  <c r="E55" i="1"/>
  <c r="F55" i="1"/>
  <c r="E56" i="1"/>
  <c r="F56" i="1"/>
  <c r="E57" i="1"/>
  <c r="F57" i="1"/>
  <c r="G57" i="1" s="1"/>
  <c r="E58" i="1"/>
  <c r="F58" i="1"/>
  <c r="E59" i="1"/>
  <c r="F59" i="1"/>
  <c r="E60" i="1"/>
  <c r="F60" i="1"/>
  <c r="E61" i="1"/>
  <c r="F61" i="1"/>
  <c r="E62" i="1"/>
  <c r="F62" i="1"/>
  <c r="G62" i="1" s="1"/>
  <c r="E63" i="1"/>
  <c r="F63" i="1"/>
  <c r="G63" i="1" s="1"/>
  <c r="E64" i="1"/>
  <c r="F64" i="1"/>
  <c r="G64" i="1" s="1"/>
  <c r="E65" i="1"/>
  <c r="F65" i="1"/>
  <c r="G65" i="1" s="1"/>
  <c r="E66" i="1"/>
  <c r="F66" i="1"/>
  <c r="E67" i="1"/>
  <c r="F67" i="1"/>
  <c r="E68" i="1"/>
  <c r="F68" i="1"/>
  <c r="E69" i="1"/>
  <c r="F69" i="1"/>
  <c r="G69" i="1" s="1"/>
  <c r="E70" i="1"/>
  <c r="F70" i="1"/>
  <c r="E71" i="1"/>
  <c r="F71" i="1"/>
  <c r="E72" i="1"/>
  <c r="F72" i="1"/>
  <c r="E73" i="1"/>
  <c r="F73" i="1"/>
  <c r="E74" i="1"/>
  <c r="F74" i="1"/>
  <c r="G74" i="1" s="1"/>
  <c r="E75" i="1"/>
  <c r="F75" i="1"/>
  <c r="G75" i="1" s="1"/>
  <c r="E76" i="1"/>
  <c r="F76" i="1"/>
  <c r="G76" i="1" s="1"/>
  <c r="E77" i="1"/>
  <c r="F77" i="1"/>
  <c r="G77" i="1" s="1"/>
  <c r="E78" i="1"/>
  <c r="F78" i="1"/>
  <c r="E79" i="1"/>
  <c r="F79" i="1"/>
  <c r="E80" i="1"/>
  <c r="F80" i="1"/>
  <c r="E81" i="1"/>
  <c r="F81" i="1"/>
  <c r="G81" i="1" s="1"/>
  <c r="E82" i="1"/>
  <c r="F82" i="1"/>
  <c r="E83" i="1"/>
  <c r="F83" i="1"/>
  <c r="E84" i="1"/>
  <c r="F84" i="1"/>
  <c r="E85" i="1"/>
  <c r="F85" i="1"/>
  <c r="E86" i="1"/>
  <c r="F86" i="1"/>
  <c r="G86" i="1" s="1"/>
  <c r="E87" i="1"/>
  <c r="F87" i="1"/>
  <c r="G87" i="1" s="1"/>
  <c r="E88" i="1"/>
  <c r="F88" i="1"/>
  <c r="G88" i="1" s="1"/>
  <c r="E89" i="1"/>
  <c r="F89" i="1"/>
  <c r="G89" i="1" s="1"/>
  <c r="E90" i="1"/>
  <c r="F90" i="1"/>
  <c r="H90" i="1" s="1"/>
  <c r="E91" i="1"/>
  <c r="F91" i="1"/>
  <c r="E92" i="1"/>
  <c r="F92" i="1"/>
  <c r="E93" i="1"/>
  <c r="F93" i="1"/>
  <c r="G93" i="1" s="1"/>
  <c r="E94" i="1"/>
  <c r="F94" i="1"/>
  <c r="E95" i="1"/>
  <c r="F95" i="1"/>
  <c r="E96" i="1"/>
  <c r="F96" i="1"/>
  <c r="E97" i="1"/>
  <c r="F97" i="1"/>
  <c r="E98" i="1"/>
  <c r="F98" i="1"/>
  <c r="G98" i="1" s="1"/>
  <c r="E99" i="1"/>
  <c r="F99" i="1"/>
  <c r="G99" i="1" s="1"/>
  <c r="E100" i="1"/>
  <c r="F100" i="1"/>
  <c r="G100" i="1" s="1"/>
  <c r="E101" i="1"/>
  <c r="F101" i="1"/>
  <c r="G101" i="1" s="1"/>
  <c r="E102" i="1"/>
  <c r="F102" i="1"/>
  <c r="E103" i="1"/>
  <c r="F103" i="1"/>
  <c r="E104" i="1"/>
  <c r="F104" i="1"/>
  <c r="E105" i="1"/>
  <c r="F105" i="1"/>
  <c r="G105" i="1" s="1"/>
  <c r="E106" i="1"/>
  <c r="F106" i="1"/>
  <c r="E107" i="1"/>
  <c r="F107" i="1"/>
  <c r="E108" i="1"/>
  <c r="F108" i="1"/>
  <c r="G108" i="1" s="1"/>
  <c r="E109" i="1"/>
  <c r="F109" i="1"/>
  <c r="F2" i="1"/>
  <c r="E2" i="1"/>
  <c r="G109" i="1" l="1"/>
  <c r="G97" i="1"/>
  <c r="G85" i="1"/>
  <c r="G73" i="1"/>
  <c r="G96" i="1"/>
  <c r="G84" i="1"/>
  <c r="G72" i="1"/>
  <c r="G60" i="1"/>
  <c r="G48" i="1"/>
  <c r="G36" i="1"/>
  <c r="G24" i="1"/>
  <c r="G107" i="1"/>
  <c r="G95" i="1"/>
  <c r="G83" i="1"/>
  <c r="G71" i="1"/>
  <c r="G59" i="1"/>
  <c r="G47" i="1"/>
  <c r="G35" i="1"/>
  <c r="G23" i="1"/>
  <c r="G11" i="1"/>
  <c r="G12" i="1"/>
  <c r="AO11" i="1"/>
  <c r="G106" i="1"/>
  <c r="G94" i="1"/>
  <c r="G82" i="1"/>
  <c r="G103" i="1"/>
  <c r="G91" i="1"/>
  <c r="AQ3" i="1"/>
  <c r="G50" i="1"/>
  <c r="G2" i="1"/>
  <c r="G61" i="1"/>
  <c r="G49" i="1"/>
  <c r="G37" i="1"/>
  <c r="G25" i="1"/>
  <c r="U53" i="1"/>
  <c r="AQ5" i="1"/>
  <c r="AP3" i="1"/>
  <c r="G70" i="1"/>
  <c r="G58" i="1"/>
  <c r="G46" i="1"/>
  <c r="G34" i="1"/>
  <c r="G22" i="1"/>
  <c r="G10" i="1"/>
  <c r="AO9" i="1"/>
  <c r="AO10" i="1"/>
  <c r="G104" i="1"/>
  <c r="G92" i="1"/>
  <c r="G80" i="1"/>
  <c r="G68" i="1"/>
  <c r="G56" i="1"/>
  <c r="G44" i="1"/>
  <c r="G32" i="1"/>
  <c r="G20" i="1"/>
  <c r="G8" i="1"/>
  <c r="U51" i="1"/>
  <c r="AP4" i="1"/>
  <c r="U50" i="1"/>
  <c r="AQ4" i="1"/>
  <c r="G79" i="1"/>
  <c r="G67" i="1"/>
  <c r="G55" i="1"/>
  <c r="G43" i="1"/>
  <c r="G31" i="1"/>
  <c r="G19" i="1"/>
  <c r="G7" i="1"/>
  <c r="U49" i="1"/>
  <c r="U48" i="1"/>
  <c r="AP2" i="1"/>
  <c r="AP5" i="1"/>
  <c r="U52" i="1"/>
  <c r="G102" i="1"/>
  <c r="G90" i="1"/>
  <c r="G78" i="1"/>
  <c r="G66" i="1"/>
  <c r="G54" i="1"/>
  <c r="G42" i="1"/>
  <c r="G30" i="1"/>
  <c r="G18" i="1"/>
  <c r="G6" i="1"/>
  <c r="U47" i="1"/>
  <c r="AQ2" i="1"/>
  <c r="U30" i="1"/>
  <c r="U57" i="1"/>
  <c r="U46" i="1"/>
  <c r="U45" i="1"/>
  <c r="U44" i="1"/>
  <c r="U43" i="1"/>
  <c r="U31" i="1"/>
  <c r="U42" i="1"/>
  <c r="G3" i="1"/>
  <c r="U41" i="1"/>
  <c r="U40" i="1"/>
  <c r="G38" i="1"/>
  <c r="G26" i="1"/>
  <c r="G14" i="1"/>
  <c r="U39" i="1"/>
  <c r="U38" i="1"/>
  <c r="G13" i="1"/>
  <c r="U37" i="1"/>
  <c r="U36" i="1"/>
  <c r="U35" i="1"/>
  <c r="U3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U26" i="1" s="1"/>
  <c r="U33" i="1"/>
  <c r="U32" i="1"/>
  <c r="T59" i="1"/>
  <c r="U58" i="1"/>
  <c r="U25" i="1"/>
  <c r="U19" i="1"/>
  <c r="U18" i="1"/>
  <c r="U17" i="1"/>
  <c r="U16" i="1"/>
  <c r="U15" i="1"/>
  <c r="U14" i="1"/>
  <c r="U22" i="1"/>
  <c r="U20" i="1"/>
  <c r="U5" i="1" l="1"/>
  <c r="U6" i="1"/>
  <c r="U7" i="1"/>
  <c r="U24" i="1"/>
  <c r="U13" i="1"/>
  <c r="U4" i="1"/>
  <c r="AP8" i="1"/>
  <c r="AP9" i="1"/>
  <c r="AP10" i="1"/>
  <c r="AP11" i="1"/>
  <c r="U8" i="1"/>
  <c r="U9" i="1"/>
  <c r="U10" i="1"/>
  <c r="U11" i="1"/>
  <c r="U12" i="1"/>
  <c r="U21" i="1"/>
  <c r="AQ8" i="1"/>
  <c r="AQ9" i="1"/>
  <c r="AQ10" i="1"/>
  <c r="AQ11" i="1"/>
  <c r="U23" i="1"/>
  <c r="U59" i="1"/>
  <c r="T60" i="1"/>
  <c r="T61" i="1" l="1"/>
  <c r="U60" i="1"/>
  <c r="U61" i="1" l="1"/>
  <c r="T62" i="1"/>
  <c r="T63" i="1" l="1"/>
  <c r="U62" i="1"/>
  <c r="U63" i="1" l="1"/>
  <c r="T64" i="1"/>
  <c r="T65" i="1" l="1"/>
  <c r="U64" i="1"/>
  <c r="T66" i="1" l="1"/>
  <c r="U65" i="1"/>
  <c r="T67" i="1" l="1"/>
  <c r="U66" i="1"/>
  <c r="U67" i="1" l="1"/>
  <c r="T68" i="1"/>
  <c r="U68" i="1" l="1"/>
  <c r="T69" i="1"/>
  <c r="U69" i="1" l="1"/>
  <c r="T70" i="1"/>
  <c r="U70" i="1" l="1"/>
  <c r="T71" i="1"/>
  <c r="U71" i="1" l="1"/>
  <c r="T72" i="1"/>
  <c r="U72" i="1" l="1"/>
  <c r="T73" i="1"/>
  <c r="T74" i="1" l="1"/>
  <c r="U73" i="1"/>
  <c r="U74" i="1" l="1"/>
  <c r="T75" i="1"/>
  <c r="U75" i="1" l="1"/>
  <c r="T76" i="1"/>
  <c r="U76" i="1" l="1"/>
  <c r="T77" i="1"/>
  <c r="T78" i="1" l="1"/>
  <c r="U77" i="1"/>
  <c r="T79" i="1" l="1"/>
  <c r="U78" i="1"/>
  <c r="T80" i="1" l="1"/>
  <c r="U80" i="1" s="1"/>
  <c r="U79" i="1"/>
</calcChain>
</file>

<file path=xl/sharedStrings.xml><?xml version="1.0" encoding="utf-8"?>
<sst xmlns="http://schemas.openxmlformats.org/spreadsheetml/2006/main" count="543" uniqueCount="248">
  <si>
    <t>Player</t>
  </si>
  <si>
    <t>Pos</t>
  </si>
  <si>
    <t>Team</t>
  </si>
  <si>
    <t>College</t>
  </si>
  <si>
    <t>Allen, Brandon</t>
  </si>
  <si>
    <t>QB</t>
  </si>
  <si>
    <t>Cincinnati</t>
  </si>
  <si>
    <t>Arkansas</t>
  </si>
  <si>
    <t>Allen, Josh</t>
  </si>
  <si>
    <t>Buffalo</t>
  </si>
  <si>
    <t>Wyoming</t>
  </si>
  <si>
    <t>Allen, Kyle</t>
  </si>
  <si>
    <t>Washington</t>
  </si>
  <si>
    <t>Houston</t>
  </si>
  <si>
    <t>Barkley, Matt</t>
  </si>
  <si>
    <t>Carolina</t>
  </si>
  <si>
    <t>Southern California</t>
  </si>
  <si>
    <t>Beathard, C.J.</t>
  </si>
  <si>
    <t>Jacksonville</t>
  </si>
  <si>
    <t>Iowa</t>
  </si>
  <si>
    <t>Benkert, Kurt</t>
  </si>
  <si>
    <t>Green Bay</t>
  </si>
  <si>
    <t>Virginia</t>
  </si>
  <si>
    <t>Blough, David</t>
  </si>
  <si>
    <t>Detroit</t>
  </si>
  <si>
    <t>Purdue</t>
  </si>
  <si>
    <t>Book, Ian</t>
  </si>
  <si>
    <t>New Orleans</t>
  </si>
  <si>
    <t>Notre Dame</t>
  </si>
  <si>
    <t>Boyle, Tim</t>
  </si>
  <si>
    <t>Eastern Kentucky</t>
  </si>
  <si>
    <t>Brady, Tom</t>
  </si>
  <si>
    <t>Tampa Bay</t>
  </si>
  <si>
    <t>Michigan</t>
  </si>
  <si>
    <t>Bridgewater, Teddy</t>
  </si>
  <si>
    <t>Denver</t>
  </si>
  <si>
    <t>Louisville</t>
  </si>
  <si>
    <t>Brissett, Jacoby</t>
  </si>
  <si>
    <t>Miami</t>
  </si>
  <si>
    <t>North Carolina State</t>
  </si>
  <si>
    <t>Browning, Jake</t>
  </si>
  <si>
    <t>Buechele, Shane</t>
  </si>
  <si>
    <t>Kansas City</t>
  </si>
  <si>
    <t>Southern Methodist</t>
  </si>
  <si>
    <t>Burrow, Joe</t>
  </si>
  <si>
    <t>Louisiana State</t>
  </si>
  <si>
    <t>Carr, Derek</t>
  </si>
  <si>
    <t>Las Vegas</t>
  </si>
  <si>
    <t>Fresno State</t>
  </si>
  <si>
    <t>Cousins, Kirk</t>
  </si>
  <si>
    <t>Minnesota</t>
  </si>
  <si>
    <t>Michigan State</t>
  </si>
  <si>
    <t>Dalton, Andy</t>
  </si>
  <si>
    <t>Chicago</t>
  </si>
  <si>
    <t>Texas Christian</t>
  </si>
  <si>
    <t>Daniel, Chase</t>
  </si>
  <si>
    <t>LA Chargers</t>
  </si>
  <si>
    <t>Missouri</t>
  </si>
  <si>
    <t>Darnold, Sam</t>
  </si>
  <si>
    <t>DiNucci, Ben</t>
  </si>
  <si>
    <t>Dallas</t>
  </si>
  <si>
    <t>James Madison</t>
  </si>
  <si>
    <t>Dobbs, Joshua</t>
  </si>
  <si>
    <t>Pittsburgh</t>
  </si>
  <si>
    <t>Tennessee</t>
  </si>
  <si>
    <t>Eason, Jacob</t>
  </si>
  <si>
    <t>Seattle</t>
  </si>
  <si>
    <t>Ehlinger, Sam</t>
  </si>
  <si>
    <t>Indianapolis</t>
  </si>
  <si>
    <t>Texas</t>
  </si>
  <si>
    <t>Fields, Justin</t>
  </si>
  <si>
    <t>Ohio State</t>
  </si>
  <si>
    <t>Fitzpatrick, Ryan</t>
  </si>
  <si>
    <t>Harvard</t>
  </si>
  <si>
    <t>Flacco, Joe</t>
  </si>
  <si>
    <t>NY Jets</t>
  </si>
  <si>
    <t>Delaware</t>
  </si>
  <si>
    <t>Foles, Nick</t>
  </si>
  <si>
    <t>Arizona</t>
  </si>
  <si>
    <t>Franks, Feleipe</t>
  </si>
  <si>
    <t>Atlanta</t>
  </si>
  <si>
    <t>Fromm, Jake</t>
  </si>
  <si>
    <t>NY Giants</t>
  </si>
  <si>
    <t>Georgia</t>
  </si>
  <si>
    <t>Gabbert, Blaine</t>
  </si>
  <si>
    <t>Garoppolo, Jimmy</t>
  </si>
  <si>
    <t>San Francisco</t>
  </si>
  <si>
    <t>Eastern Illinois</t>
  </si>
  <si>
    <t>Gilbert, Garrett</t>
  </si>
  <si>
    <t>New England</t>
  </si>
  <si>
    <t>Glennon, Mike</t>
  </si>
  <si>
    <t>Goff, Jared</t>
  </si>
  <si>
    <t>California</t>
  </si>
  <si>
    <t>Grier, Will</t>
  </si>
  <si>
    <t>West Virginia</t>
  </si>
  <si>
    <t>Griffin, Ryan</t>
  </si>
  <si>
    <t>Tulane</t>
  </si>
  <si>
    <t>Haskins, Dwayne</t>
  </si>
  <si>
    <t>Heinicke, Taylor</t>
  </si>
  <si>
    <t>Old Dominion</t>
  </si>
  <si>
    <t>Henne, Chad</t>
  </si>
  <si>
    <t>Herbert, Justin</t>
  </si>
  <si>
    <t>Oregon</t>
  </si>
  <si>
    <t>Hill, Taysom</t>
  </si>
  <si>
    <t>Brigham Young</t>
  </si>
  <si>
    <t>Hogan, Kevin</t>
  </si>
  <si>
    <t>Stanford</t>
  </si>
  <si>
    <t>Hoyer, Brian</t>
  </si>
  <si>
    <t>Hundley, Brett</t>
  </si>
  <si>
    <t>UCLA</t>
  </si>
  <si>
    <t>Huntley, Tyler</t>
  </si>
  <si>
    <t>Baltimore</t>
  </si>
  <si>
    <t>Utah</t>
  </si>
  <si>
    <t>Hurts, Jalen</t>
  </si>
  <si>
    <t>Philadelphia</t>
  </si>
  <si>
    <t>Oklahoma</t>
  </si>
  <si>
    <t>Jackson, Lamar</t>
  </si>
  <si>
    <t>Johnson, Josh</t>
  </si>
  <si>
    <t>San Diego</t>
  </si>
  <si>
    <t>Jones, Daniel</t>
  </si>
  <si>
    <t>Duke</t>
  </si>
  <si>
    <t>Jones, Mac</t>
  </si>
  <si>
    <t>Alabama</t>
  </si>
  <si>
    <t>Keenum, Case</t>
  </si>
  <si>
    <t>Cleveland</t>
  </si>
  <si>
    <t>Lance, Trey</t>
  </si>
  <si>
    <t>North Dakota State</t>
  </si>
  <si>
    <t>Lauletta, Kyle</t>
  </si>
  <si>
    <t>Richmond</t>
  </si>
  <si>
    <t>Lawrence, Trevor</t>
  </si>
  <si>
    <t>Clemson</t>
  </si>
  <si>
    <t>Lewerke, Brian</t>
  </si>
  <si>
    <t>Lock, Drew</t>
  </si>
  <si>
    <t>Love, Jordan</t>
  </si>
  <si>
    <t>Utah State</t>
  </si>
  <si>
    <t>Luton, Jake</t>
  </si>
  <si>
    <t>Oregon State</t>
  </si>
  <si>
    <t>Mahomes, Patrick</t>
  </si>
  <si>
    <t>Texas Tech</t>
  </si>
  <si>
    <t>Mannion, Sean</t>
  </si>
  <si>
    <t>Mariota, Marcus</t>
  </si>
  <si>
    <t>Mayfield, Baker</t>
  </si>
  <si>
    <t>McCarron, A.J.</t>
  </si>
  <si>
    <t>McCoy, Colt</t>
  </si>
  <si>
    <t>McSorley, Trace</t>
  </si>
  <si>
    <t>Penn State</t>
  </si>
  <si>
    <t>Mills, Davis</t>
  </si>
  <si>
    <t>Minshew, Gardner</t>
  </si>
  <si>
    <t>Washington State</t>
  </si>
  <si>
    <t>Mond, Kellen</t>
  </si>
  <si>
    <t>Texas A&amp;M</t>
  </si>
  <si>
    <t>Montez, Steven</t>
  </si>
  <si>
    <t>Colorado</t>
  </si>
  <si>
    <t>Mullens, Nick</t>
  </si>
  <si>
    <t>Southern Mississippi</t>
  </si>
  <si>
    <t>Murray, Kyler</t>
  </si>
  <si>
    <t>Newton, Cam</t>
  </si>
  <si>
    <t>Auburn</t>
  </si>
  <si>
    <t>Perkins, Bryce</t>
  </si>
  <si>
    <t>LA Rams</t>
  </si>
  <si>
    <t>Peterman, Nathan</t>
  </si>
  <si>
    <t>Prescott, Dak</t>
  </si>
  <si>
    <t>Mississippi State</t>
  </si>
  <si>
    <t>Rodgers, Aaron</t>
  </si>
  <si>
    <t>Roethlisberger, Ben</t>
  </si>
  <si>
    <t>Miami (OH)</t>
  </si>
  <si>
    <t>Rosen, Josh</t>
  </si>
  <si>
    <t>Rudolph, Mason</t>
  </si>
  <si>
    <t>Oklahoma State</t>
  </si>
  <si>
    <t>Rush, Cooper</t>
  </si>
  <si>
    <t>Central Michigan</t>
  </si>
  <si>
    <t>Ryan, Matt</t>
  </si>
  <si>
    <t>Boston College</t>
  </si>
  <si>
    <t>Rypien, Brett</t>
  </si>
  <si>
    <t>Boise State</t>
  </si>
  <si>
    <t>Shurmur, Kyle</t>
  </si>
  <si>
    <t>Vanderbilt</t>
  </si>
  <si>
    <t>Siemian, Trevor</t>
  </si>
  <si>
    <t>Northwestern</t>
  </si>
  <si>
    <t>Sinnett, Reid</t>
  </si>
  <si>
    <t>Smith, Geno</t>
  </si>
  <si>
    <t>Stafford, Matthew</t>
  </si>
  <si>
    <t>Stanley, Nathan</t>
  </si>
  <si>
    <t>Stick, Easton</t>
  </si>
  <si>
    <t>Stidham, Jarrett</t>
  </si>
  <si>
    <t>Streveler, Chris</t>
  </si>
  <si>
    <t>South Dakota</t>
  </si>
  <si>
    <t>Sudfeld, Nate</t>
  </si>
  <si>
    <t>Indiana</t>
  </si>
  <si>
    <t>Tagovailoa, Tua</t>
  </si>
  <si>
    <t>Tannehill, Ryan</t>
  </si>
  <si>
    <t>Taylor, Tyrod</t>
  </si>
  <si>
    <t>Virginia Tech</t>
  </si>
  <si>
    <t>Trask, Kyle</t>
  </si>
  <si>
    <t>Florida</t>
  </si>
  <si>
    <t>Trubisky, Mitchell</t>
  </si>
  <si>
    <t>North Carolina</t>
  </si>
  <si>
    <t>Walker, Phillip</t>
  </si>
  <si>
    <t>Temple</t>
  </si>
  <si>
    <t>Watson, Deshaun</t>
  </si>
  <si>
    <t>Webb, Davis</t>
  </si>
  <si>
    <t>Wentz, Carson</t>
  </si>
  <si>
    <t>White, Mike</t>
  </si>
  <si>
    <t>Western Kentucky</t>
  </si>
  <si>
    <t>Wilson, Russell</t>
  </si>
  <si>
    <t>Wisconsin</t>
  </si>
  <si>
    <t>Wilson, Zach</t>
  </si>
  <si>
    <t>Winston, Jameis</t>
  </si>
  <si>
    <t>Florida State</t>
  </si>
  <si>
    <t>Wolford, John</t>
  </si>
  <si>
    <t>Wake Forest</t>
  </si>
  <si>
    <t>Woodside, Logan</t>
  </si>
  <si>
    <t>Toledo</t>
  </si>
  <si>
    <t>First name</t>
  </si>
  <si>
    <t>Last name</t>
  </si>
  <si>
    <t>Wikipedia link</t>
  </si>
  <si>
    <t>Age</t>
  </si>
  <si>
    <t>https://en.wikipedia.org/wiki/Brandon_Allen_(American_football)</t>
  </si>
  <si>
    <t>https://en.wikipedia.org/wiki/Josh_Allen_(quarterback)</t>
  </si>
  <si>
    <t>https://en.wikipedia.org/wiki/Tim_Boyle_(American_football)</t>
  </si>
  <si>
    <t>https://en.wikipedia.org/wiki/Ryan_Griffin_(quarterback)</t>
  </si>
  <si>
    <t>https://en.wikipedia.org/wiki/Josh_Johnson_(quarterback)</t>
  </si>
  <si>
    <t>https://en.wikipedia.org/wiki/Daniel_Jones_(American_football)</t>
  </si>
  <si>
    <t>https://en.wikipedia.org/wiki/Sean_Mannion_(American_football)</t>
  </si>
  <si>
    <t>https://en.wikipedia.org/wiki/Mason_Rudolph_(American_football)</t>
  </si>
  <si>
    <t>https://en.wikipedia.org/wiki/Matt_Ryan_(American_football)</t>
  </si>
  <si>
    <t>https://en.wikipedia.org/wiki/P._J._Walker</t>
  </si>
  <si>
    <t>https://en.wikipedia.org/wiki/Mike_White_(quarterback)</t>
  </si>
  <si>
    <t>Started last week</t>
  </si>
  <si>
    <t>x</t>
  </si>
  <si>
    <t>Leads team in att</t>
  </si>
  <si>
    <t>Frequency</t>
  </si>
  <si>
    <t>All players histogram</t>
  </si>
  <si>
    <t>This week</t>
  </si>
  <si>
    <t>Team leaders</t>
  </si>
  <si>
    <t>This week's starters</t>
  </si>
  <si>
    <t>Season attempts leaders</t>
  </si>
  <si>
    <t>Mean</t>
  </si>
  <si>
    <t>Stdev</t>
  </si>
  <si>
    <t>n</t>
  </si>
  <si>
    <t>All</t>
  </si>
  <si>
    <t>Starters</t>
  </si>
  <si>
    <t>Leaders</t>
  </si>
  <si>
    <t>1sd above</t>
  </si>
  <si>
    <t>2sd above</t>
  </si>
  <si>
    <t>3sd above</t>
  </si>
  <si>
    <t>4sd above</t>
  </si>
  <si>
    <t>skew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</si>
</sst>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1" fillId="0" borderId="0" xfId="0" applyFont="1"/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Histogram of NFL</a:t>
            </a:r>
            <a:r>
              <a:rPr lang="en-US" sz="2400" baseline="0"/>
              <a:t> quarterback ages (all active QBs)</a:t>
            </a:r>
            <a:endParaRPr lang="en-US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Sheet1!$U$2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Sheet1!$T$3:$T$26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</c:numCache>
            </c:numRef>
          </c:cat>
          <c:val>
            <c:numRef>
              <c:f>Sheet1!$U$3:$U$26</c:f>
              <c:numCache>
                <c:formatCode>General</c:formatCode>
                <c:ptCount val="24"/>
                <c:pt idx="0">
                  <c:v>1</c:v>
                </c:pt>
                <c:pt idx="1">
                  <c:v>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18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D-4C1C-91F9-C67D8CAA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663504"/>
        <c:axId val="578663832"/>
      </c:barChart>
      <c:catAx>
        <c:axId val="57866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900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832"/>
        <c:crosses val="autoZero"/>
        <c:auto val="1"/>
        <c:lblAlgn val="ctr"/>
        <c:lblOffset val="100"/>
        <c:noMultiLvlLbl val="0"/>
      </c:catAx>
      <c:valAx>
        <c:axId val="578663832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Number of quarterbacks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of NFL</a:t>
            </a:r>
            <a:r>
              <a:rPr lang="en-US" baseline="0"/>
              <a:t> quarterback ages (starters)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Sheet1!$U$29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Sheet1!$T$30:$T$53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</c:numCache>
            </c:numRef>
          </c:cat>
          <c:val>
            <c:numRef>
              <c:f>Sheet1!$U$30:$U$53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2-4434-9735-24641E335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663504"/>
        <c:axId val="578663832"/>
      </c:barChart>
      <c:catAx>
        <c:axId val="57866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832"/>
        <c:crosses val="autoZero"/>
        <c:auto val="1"/>
        <c:lblAlgn val="ctr"/>
        <c:lblOffset val="100"/>
        <c:noMultiLvlLbl val="0"/>
      </c:catAx>
      <c:valAx>
        <c:axId val="57866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quarterbacks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of NFL</a:t>
            </a:r>
            <a:r>
              <a:rPr lang="en-US" baseline="0"/>
              <a:t> quarterback ages (team attempts leaders)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Sheet1!$U$29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Sheet1!$T$30:$T$53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</c:numCache>
            </c:numRef>
          </c:cat>
          <c:val>
            <c:numRef>
              <c:f>Sheet1!$U$30:$U$53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D-46FD-9160-1195519D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663504"/>
        <c:axId val="578663832"/>
      </c:barChart>
      <c:catAx>
        <c:axId val="578663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832"/>
        <c:crosses val="autoZero"/>
        <c:auto val="1"/>
        <c:lblAlgn val="ctr"/>
        <c:lblOffset val="100"/>
        <c:noMultiLvlLbl val="0"/>
      </c:catAx>
      <c:valAx>
        <c:axId val="57866383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quarterbacks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663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279400</xdr:colOff>
      <xdr:row>0</xdr:row>
      <xdr:rowOff>38099</xdr:rowOff>
    </xdr:from>
    <xdr:to>
      <xdr:col>38</xdr:col>
      <xdr:colOff>584200</xdr:colOff>
      <xdr:row>38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CCC654-DEEE-4A16-85A7-C67AFE829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508000</xdr:colOff>
      <xdr:row>0</xdr:row>
      <xdr:rowOff>177800</xdr:rowOff>
    </xdr:from>
    <xdr:to>
      <xdr:col>53</xdr:col>
      <xdr:colOff>234950</xdr:colOff>
      <xdr:row>16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23036AC-0369-45D2-97B2-F1390D9E4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520700</xdr:colOff>
      <xdr:row>18</xdr:row>
      <xdr:rowOff>12700</xdr:rowOff>
    </xdr:from>
    <xdr:to>
      <xdr:col>53</xdr:col>
      <xdr:colOff>247650</xdr:colOff>
      <xdr:row>33</xdr:row>
      <xdr:rowOff>127000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C26AE0-9AF8-4630-8FE0-781994FA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C8A2-2912-4920-9F64-21EC0DEB00A0}">
  <dimension ref="A1:AQ109"/>
  <sheetViews>
    <sheetView tabSelected="1" topLeftCell="T1" workbookViewId="0">
      <selection activeCell="AP9" sqref="AP9"/>
    </sheetView>
  </sheetViews>
  <sheetFormatPr baseColWidth="10" defaultColWidth="8.83203125" defaultRowHeight="15" x14ac:dyDescent="0.2"/>
  <cols>
    <col min="1" max="1" width="27.33203125" customWidth="1"/>
    <col min="7" max="7" width="48.5" customWidth="1"/>
    <col min="8" max="8" width="13.33203125" customWidth="1"/>
    <col min="15" max="15" width="11.33203125" customWidth="1"/>
    <col min="16" max="16" width="13.5" customWidth="1"/>
    <col min="17" max="17" width="14.5" customWidth="1"/>
  </cols>
  <sheetData>
    <row r="1" spans="1:43" x14ac:dyDescent="0.2">
      <c r="A1" t="s">
        <v>0</v>
      </c>
      <c r="B1" t="s">
        <v>1</v>
      </c>
      <c r="C1" t="s">
        <v>2</v>
      </c>
      <c r="D1" t="s">
        <v>3</v>
      </c>
      <c r="E1" t="s">
        <v>214</v>
      </c>
      <c r="F1" t="s">
        <v>213</v>
      </c>
      <c r="G1" t="s">
        <v>215</v>
      </c>
      <c r="I1" t="s">
        <v>216</v>
      </c>
      <c r="J1" t="s">
        <v>228</v>
      </c>
      <c r="K1" t="s">
        <v>230</v>
      </c>
      <c r="L1" t="s">
        <v>233</v>
      </c>
      <c r="M1" t="s">
        <v>234</v>
      </c>
      <c r="O1" s="2" t="s">
        <v>213</v>
      </c>
      <c r="P1" s="2" t="s">
        <v>214</v>
      </c>
      <c r="Q1" s="2" t="s">
        <v>2</v>
      </c>
      <c r="R1" s="2" t="s">
        <v>216</v>
      </c>
      <c r="T1" s="2" t="s">
        <v>232</v>
      </c>
      <c r="AO1" t="s">
        <v>240</v>
      </c>
      <c r="AP1" t="s">
        <v>241</v>
      </c>
      <c r="AQ1" t="s">
        <v>242</v>
      </c>
    </row>
    <row r="2" spans="1:43" x14ac:dyDescent="0.2">
      <c r="A2" t="s">
        <v>4</v>
      </c>
      <c r="B2" t="s">
        <v>5</v>
      </c>
      <c r="C2" t="s">
        <v>6</v>
      </c>
      <c r="D2" t="s">
        <v>7</v>
      </c>
      <c r="E2" t="str">
        <f>LEFT($A2, FIND(",",$A2)-1)</f>
        <v>Allen</v>
      </c>
      <c r="F2" t="str">
        <f>MID($A2, FIND(",",$A2)+2,9999)</f>
        <v>Brandon</v>
      </c>
      <c r="G2" s="1" t="str">
        <f>HYPERLINK(_xlfn.CONCAT("https://en.wikipedia.org/wiki/",$F2,"_",$E2))</f>
        <v>https://en.wikipedia.org/wiki/Brandon_Allen</v>
      </c>
      <c r="H2" s="1" t="s">
        <v>217</v>
      </c>
      <c r="I2">
        <v>29</v>
      </c>
      <c r="L2" t="str">
        <f>IF(J2="x",$I2,"")</f>
        <v/>
      </c>
      <c r="M2" t="str">
        <f>IF(K2="x",$I2,"")</f>
        <v/>
      </c>
      <c r="O2" t="str">
        <f>F2</f>
        <v>Brandon</v>
      </c>
      <c r="P2" t="str">
        <f>E2</f>
        <v>Allen</v>
      </c>
      <c r="Q2" t="str">
        <f>C2</f>
        <v>Cincinnati</v>
      </c>
      <c r="R2">
        <f>I2</f>
        <v>29</v>
      </c>
      <c r="T2" s="2" t="s">
        <v>216</v>
      </c>
      <c r="U2" s="2" t="s">
        <v>231</v>
      </c>
      <c r="AN2" t="s">
        <v>237</v>
      </c>
      <c r="AO2" s="3">
        <f>AVERAGE(I$2:I$109)</f>
        <v>27.62962962962963</v>
      </c>
      <c r="AP2" s="3">
        <f>AVERAGE(L$2:L$109)</f>
        <v>29.25</v>
      </c>
      <c r="AQ2" s="3">
        <f>AVERAGE(M$2:M$109)</f>
        <v>28</v>
      </c>
    </row>
    <row r="3" spans="1:43" x14ac:dyDescent="0.2">
      <c r="A3" t="s">
        <v>8</v>
      </c>
      <c r="B3" t="s">
        <v>5</v>
      </c>
      <c r="C3" t="s">
        <v>9</v>
      </c>
      <c r="D3" t="s">
        <v>10</v>
      </c>
      <c r="E3" t="str">
        <f t="shared" ref="E3:E66" si="0">LEFT($A3, FIND(",",$A3)-1)</f>
        <v>Allen</v>
      </c>
      <c r="F3" t="str">
        <f t="shared" ref="F3:F66" si="1">MID($A3, FIND(",",$A3)+2,9999)</f>
        <v>Josh</v>
      </c>
      <c r="G3" s="1" t="str">
        <f t="shared" ref="G3:G66" si="2">HYPERLINK(_xlfn.CONCAT("https://en.wikipedia.org/wiki/",$F3,"_",$E3))</f>
        <v>https://en.wikipedia.org/wiki/Josh_Allen</v>
      </c>
      <c r="H3" s="1" t="s">
        <v>218</v>
      </c>
      <c r="I3">
        <v>25</v>
      </c>
      <c r="J3" t="s">
        <v>229</v>
      </c>
      <c r="K3" t="s">
        <v>229</v>
      </c>
      <c r="L3">
        <f t="shared" ref="L3:L66" si="3">IF(J3="x",$I3,"")</f>
        <v>25</v>
      </c>
      <c r="M3">
        <f t="shared" ref="M3:M66" si="4">IF(K3="x",$I3,"")</f>
        <v>25</v>
      </c>
      <c r="O3" t="str">
        <f t="shared" ref="O3:O66" si="5">F3</f>
        <v>Josh</v>
      </c>
      <c r="P3" t="str">
        <f t="shared" ref="P3:P66" si="6">E3</f>
        <v>Allen</v>
      </c>
      <c r="Q3" t="str">
        <f t="shared" ref="Q3:Q66" si="7">C3</f>
        <v>Buffalo</v>
      </c>
      <c r="R3">
        <f t="shared" ref="R3:R66" si="8">I3</f>
        <v>25</v>
      </c>
      <c r="T3">
        <f>MIN(I:I)</f>
        <v>21</v>
      </c>
      <c r="U3">
        <f t="shared" ref="U3:U26" si="9">COUNTIF($I:$I,$T3)</f>
        <v>1</v>
      </c>
      <c r="AN3" t="s">
        <v>238</v>
      </c>
      <c r="AO3" s="3">
        <f>STDEVP(I$2:I$109)</f>
        <v>4.4878283797990193</v>
      </c>
      <c r="AP3" s="3">
        <f>STDEVP(L$2:L$109)</f>
        <v>5.326818938165629</v>
      </c>
      <c r="AQ3" s="3">
        <f>STDEVP(M$2:M$109)</f>
        <v>5.5396299515400846</v>
      </c>
    </row>
    <row r="4" spans="1:43" x14ac:dyDescent="0.2">
      <c r="A4" t="s">
        <v>11</v>
      </c>
      <c r="B4" t="s">
        <v>5</v>
      </c>
      <c r="C4" t="s">
        <v>12</v>
      </c>
      <c r="D4" t="s">
        <v>13</v>
      </c>
      <c r="E4" t="str">
        <f t="shared" si="0"/>
        <v>Allen</v>
      </c>
      <c r="F4" t="str">
        <f t="shared" si="1"/>
        <v>Kyle</v>
      </c>
      <c r="G4" s="1" t="str">
        <f t="shared" si="2"/>
        <v>https://en.wikipedia.org/wiki/Kyle_Allen</v>
      </c>
      <c r="H4" s="1"/>
      <c r="I4">
        <v>25</v>
      </c>
      <c r="L4" t="str">
        <f t="shared" si="3"/>
        <v/>
      </c>
      <c r="M4" t="str">
        <f t="shared" si="4"/>
        <v/>
      </c>
      <c r="O4" t="str">
        <f t="shared" si="5"/>
        <v>Kyle</v>
      </c>
      <c r="P4" t="str">
        <f t="shared" si="6"/>
        <v>Allen</v>
      </c>
      <c r="Q4" t="str">
        <f t="shared" si="7"/>
        <v>Washington</v>
      </c>
      <c r="R4">
        <f t="shared" si="8"/>
        <v>25</v>
      </c>
      <c r="T4">
        <f t="shared" ref="T4:T26" si="10">T3+1</f>
        <v>22</v>
      </c>
      <c r="U4">
        <f t="shared" si="9"/>
        <v>4</v>
      </c>
      <c r="AN4" t="s">
        <v>239</v>
      </c>
      <c r="AO4">
        <f>COUNT(I$2:I$109)</f>
        <v>108</v>
      </c>
      <c r="AP4">
        <f>COUNT(L$2:L$109)</f>
        <v>32</v>
      </c>
      <c r="AQ4">
        <f>COUNT(M$2:M$109)</f>
        <v>32</v>
      </c>
    </row>
    <row r="5" spans="1:43" x14ac:dyDescent="0.2">
      <c r="A5" t="s">
        <v>14</v>
      </c>
      <c r="B5" t="s">
        <v>5</v>
      </c>
      <c r="C5" t="s">
        <v>15</v>
      </c>
      <c r="D5" t="s">
        <v>16</v>
      </c>
      <c r="E5" t="str">
        <f t="shared" si="0"/>
        <v>Barkley</v>
      </c>
      <c r="F5" t="str">
        <f t="shared" si="1"/>
        <v>Matt</v>
      </c>
      <c r="G5" s="1" t="str">
        <f t="shared" si="2"/>
        <v>https://en.wikipedia.org/wiki/Matt_Barkley</v>
      </c>
      <c r="H5" s="1"/>
      <c r="I5">
        <v>31</v>
      </c>
      <c r="L5" t="str">
        <f t="shared" si="3"/>
        <v/>
      </c>
      <c r="M5" t="str">
        <f t="shared" si="4"/>
        <v/>
      </c>
      <c r="O5" t="str">
        <f t="shared" si="5"/>
        <v>Matt</v>
      </c>
      <c r="P5" t="str">
        <f t="shared" si="6"/>
        <v>Barkley</v>
      </c>
      <c r="Q5" t="str">
        <f t="shared" si="7"/>
        <v>Carolina</v>
      </c>
      <c r="R5">
        <f t="shared" si="8"/>
        <v>31</v>
      </c>
      <c r="T5">
        <f t="shared" si="10"/>
        <v>23</v>
      </c>
      <c r="U5">
        <f t="shared" si="9"/>
        <v>13</v>
      </c>
      <c r="AN5" t="s">
        <v>247</v>
      </c>
      <c r="AO5" s="3">
        <f>_xlfn.SKEW.P(I$2:I$109)</f>
        <v>1.0793395690124845</v>
      </c>
      <c r="AP5" s="3">
        <f>_xlfn.SKEW.P(L$2:L$109)</f>
        <v>0.6856874772817757</v>
      </c>
      <c r="AQ5" s="3">
        <f>_xlfn.SKEW.P(M$2:M$109)</f>
        <v>1.0698693407763624</v>
      </c>
    </row>
    <row r="6" spans="1:43" x14ac:dyDescent="0.2">
      <c r="A6" t="s">
        <v>17</v>
      </c>
      <c r="B6" t="s">
        <v>5</v>
      </c>
      <c r="C6" t="s">
        <v>18</v>
      </c>
      <c r="D6" t="s">
        <v>19</v>
      </c>
      <c r="E6" t="str">
        <f t="shared" si="0"/>
        <v>Beathard</v>
      </c>
      <c r="F6" t="str">
        <f t="shared" si="1"/>
        <v>C.J.</v>
      </c>
      <c r="G6" s="1" t="str">
        <f t="shared" si="2"/>
        <v>https://en.wikipedia.org/wiki/C.J._Beathard</v>
      </c>
      <c r="H6" s="1"/>
      <c r="I6">
        <v>28</v>
      </c>
      <c r="L6" t="str">
        <f t="shared" si="3"/>
        <v/>
      </c>
      <c r="M6" t="str">
        <f t="shared" si="4"/>
        <v/>
      </c>
      <c r="O6" t="str">
        <f t="shared" si="5"/>
        <v>C.J.</v>
      </c>
      <c r="P6" t="str">
        <f t="shared" si="6"/>
        <v>Beathard</v>
      </c>
      <c r="Q6" t="str">
        <f t="shared" si="7"/>
        <v>Jacksonville</v>
      </c>
      <c r="R6">
        <f t="shared" si="8"/>
        <v>28</v>
      </c>
      <c r="T6">
        <f t="shared" si="10"/>
        <v>24</v>
      </c>
      <c r="U6">
        <f t="shared" si="9"/>
        <v>12</v>
      </c>
    </row>
    <row r="7" spans="1:43" x14ac:dyDescent="0.2">
      <c r="A7" t="s">
        <v>20</v>
      </c>
      <c r="B7" t="s">
        <v>5</v>
      </c>
      <c r="C7" t="s">
        <v>21</v>
      </c>
      <c r="D7" t="s">
        <v>22</v>
      </c>
      <c r="E7" t="str">
        <f t="shared" si="0"/>
        <v>Benkert</v>
      </c>
      <c r="F7" t="str">
        <f t="shared" si="1"/>
        <v>Kurt</v>
      </c>
      <c r="G7" s="1" t="str">
        <f t="shared" si="2"/>
        <v>https://en.wikipedia.org/wiki/Kurt_Benkert</v>
      </c>
      <c r="H7" s="1"/>
      <c r="I7">
        <v>26</v>
      </c>
      <c r="L7" t="str">
        <f t="shared" si="3"/>
        <v/>
      </c>
      <c r="M7" t="str">
        <f t="shared" si="4"/>
        <v/>
      </c>
      <c r="O7" t="str">
        <f t="shared" si="5"/>
        <v>Kurt</v>
      </c>
      <c r="P7" t="str">
        <f t="shared" si="6"/>
        <v>Benkert</v>
      </c>
      <c r="Q7" t="str">
        <f t="shared" si="7"/>
        <v>Green Bay</v>
      </c>
      <c r="R7">
        <f t="shared" si="8"/>
        <v>26</v>
      </c>
      <c r="T7">
        <f t="shared" si="10"/>
        <v>25</v>
      </c>
      <c r="U7">
        <f t="shared" si="9"/>
        <v>11</v>
      </c>
    </row>
    <row r="8" spans="1:43" x14ac:dyDescent="0.2">
      <c r="A8" t="s">
        <v>23</v>
      </c>
      <c r="B8" t="s">
        <v>5</v>
      </c>
      <c r="C8" t="s">
        <v>24</v>
      </c>
      <c r="D8" t="s">
        <v>25</v>
      </c>
      <c r="E8" t="str">
        <f t="shared" si="0"/>
        <v>Blough</v>
      </c>
      <c r="F8" t="str">
        <f t="shared" si="1"/>
        <v>David</v>
      </c>
      <c r="G8" s="1" t="str">
        <f t="shared" si="2"/>
        <v>https://en.wikipedia.org/wiki/David_Blough</v>
      </c>
      <c r="H8" s="1"/>
      <c r="I8">
        <v>26</v>
      </c>
      <c r="L8" t="str">
        <f t="shared" si="3"/>
        <v/>
      </c>
      <c r="M8" t="str">
        <f t="shared" si="4"/>
        <v/>
      </c>
      <c r="O8" t="str">
        <f t="shared" si="5"/>
        <v>David</v>
      </c>
      <c r="P8" t="str">
        <f t="shared" si="6"/>
        <v>Blough</v>
      </c>
      <c r="Q8" t="str">
        <f t="shared" si="7"/>
        <v>Detroit</v>
      </c>
      <c r="R8">
        <f t="shared" si="8"/>
        <v>26</v>
      </c>
      <c r="T8">
        <f t="shared" si="10"/>
        <v>26</v>
      </c>
      <c r="U8">
        <f t="shared" si="9"/>
        <v>18</v>
      </c>
      <c r="AN8" t="s">
        <v>243</v>
      </c>
      <c r="AO8" s="3">
        <f>AO$2+AO$3</f>
        <v>32.117458009428645</v>
      </c>
      <c r="AP8" s="3">
        <f>AP$2+AP$3</f>
        <v>34.57681893816563</v>
      </c>
      <c r="AQ8" s="3">
        <f>AQ$2+AQ$3</f>
        <v>33.539629951540086</v>
      </c>
    </row>
    <row r="9" spans="1:43" x14ac:dyDescent="0.2">
      <c r="A9" t="s">
        <v>26</v>
      </c>
      <c r="B9" t="s">
        <v>5</v>
      </c>
      <c r="C9" t="s">
        <v>27</v>
      </c>
      <c r="D9" t="s">
        <v>28</v>
      </c>
      <c r="E9" t="str">
        <f t="shared" si="0"/>
        <v>Book</v>
      </c>
      <c r="F9" t="str">
        <f t="shared" si="1"/>
        <v>Ian</v>
      </c>
      <c r="G9" s="1" t="str">
        <f t="shared" si="2"/>
        <v>https://en.wikipedia.org/wiki/Ian_Book</v>
      </c>
      <c r="H9" s="1"/>
      <c r="I9">
        <v>23</v>
      </c>
      <c r="L9" t="str">
        <f t="shared" si="3"/>
        <v/>
      </c>
      <c r="M9" t="str">
        <f t="shared" si="4"/>
        <v/>
      </c>
      <c r="O9" t="str">
        <f t="shared" si="5"/>
        <v>Ian</v>
      </c>
      <c r="P9" t="str">
        <f t="shared" si="6"/>
        <v>Book</v>
      </c>
      <c r="Q9" t="str">
        <f t="shared" si="7"/>
        <v>New Orleans</v>
      </c>
      <c r="R9">
        <f t="shared" si="8"/>
        <v>23</v>
      </c>
      <c r="T9">
        <f t="shared" si="10"/>
        <v>27</v>
      </c>
      <c r="U9">
        <f t="shared" si="9"/>
        <v>5</v>
      </c>
      <c r="AN9" t="s">
        <v>244</v>
      </c>
      <c r="AO9" s="3">
        <f>AO$2+2*AO$3</f>
        <v>36.605286389227672</v>
      </c>
      <c r="AP9" s="3">
        <f>AP$2+2*AP$3</f>
        <v>39.90363787633126</v>
      </c>
      <c r="AQ9" s="3">
        <f>AQ$2+2*AQ$3</f>
        <v>39.079259903080171</v>
      </c>
    </row>
    <row r="10" spans="1:43" x14ac:dyDescent="0.2">
      <c r="A10" t="s">
        <v>29</v>
      </c>
      <c r="B10" t="s">
        <v>5</v>
      </c>
      <c r="C10" t="s">
        <v>24</v>
      </c>
      <c r="D10" t="s">
        <v>30</v>
      </c>
      <c r="E10" t="str">
        <f t="shared" si="0"/>
        <v>Boyle</v>
      </c>
      <c r="F10" t="str">
        <f t="shared" si="1"/>
        <v>Tim</v>
      </c>
      <c r="G10" s="1" t="str">
        <f t="shared" si="2"/>
        <v>https://en.wikipedia.org/wiki/Tim_Boyle</v>
      </c>
      <c r="H10" s="1" t="s">
        <v>219</v>
      </c>
      <c r="I10">
        <v>27</v>
      </c>
      <c r="L10" t="str">
        <f t="shared" si="3"/>
        <v/>
      </c>
      <c r="M10" t="str">
        <f t="shared" si="4"/>
        <v/>
      </c>
      <c r="O10" t="str">
        <f t="shared" si="5"/>
        <v>Tim</v>
      </c>
      <c r="P10" t="str">
        <f t="shared" si="6"/>
        <v>Boyle</v>
      </c>
      <c r="Q10" t="str">
        <f t="shared" si="7"/>
        <v>Detroit</v>
      </c>
      <c r="R10">
        <f t="shared" si="8"/>
        <v>27</v>
      </c>
      <c r="T10">
        <f t="shared" si="10"/>
        <v>28</v>
      </c>
      <c r="U10">
        <f t="shared" si="9"/>
        <v>9</v>
      </c>
      <c r="AN10" t="s">
        <v>245</v>
      </c>
      <c r="AO10" s="3">
        <f>AO$2+3*AO$3</f>
        <v>41.093114769026684</v>
      </c>
      <c r="AP10" s="3">
        <f>AP$2+3*AP$3</f>
        <v>45.23045681449689</v>
      </c>
      <c r="AQ10" s="3">
        <f>AQ$2+3*AQ$3</f>
        <v>44.618889854620249</v>
      </c>
    </row>
    <row r="11" spans="1:43" x14ac:dyDescent="0.2">
      <c r="A11" t="s">
        <v>31</v>
      </c>
      <c r="B11" t="s">
        <v>5</v>
      </c>
      <c r="C11" t="s">
        <v>32</v>
      </c>
      <c r="D11" t="s">
        <v>33</v>
      </c>
      <c r="E11" t="str">
        <f t="shared" si="0"/>
        <v>Brady</v>
      </c>
      <c r="F11" t="str">
        <f t="shared" si="1"/>
        <v>Tom</v>
      </c>
      <c r="G11" s="1" t="str">
        <f t="shared" si="2"/>
        <v>https://en.wikipedia.org/wiki/Tom_Brady</v>
      </c>
      <c r="H11" s="1"/>
      <c r="I11">
        <v>44</v>
      </c>
      <c r="J11" t="s">
        <v>229</v>
      </c>
      <c r="K11" t="s">
        <v>229</v>
      </c>
      <c r="L11">
        <f t="shared" si="3"/>
        <v>44</v>
      </c>
      <c r="M11">
        <f t="shared" si="4"/>
        <v>44</v>
      </c>
      <c r="O11" t="str">
        <f t="shared" si="5"/>
        <v>Tom</v>
      </c>
      <c r="P11" t="str">
        <f t="shared" si="6"/>
        <v>Brady</v>
      </c>
      <c r="Q11" t="str">
        <f t="shared" si="7"/>
        <v>Tampa Bay</v>
      </c>
      <c r="R11">
        <f t="shared" si="8"/>
        <v>44</v>
      </c>
      <c r="T11">
        <f t="shared" si="10"/>
        <v>29</v>
      </c>
      <c r="U11">
        <f t="shared" si="9"/>
        <v>5</v>
      </c>
      <c r="AN11" t="s">
        <v>246</v>
      </c>
      <c r="AO11" s="3">
        <f>AO$2+4*AO$3</f>
        <v>45.58094314882571</v>
      </c>
      <c r="AP11" s="3">
        <f>AP$2+4*AP$3</f>
        <v>50.55727575266252</v>
      </c>
      <c r="AQ11" s="3">
        <f>AQ$2+4*AQ$3</f>
        <v>50.158519806160342</v>
      </c>
    </row>
    <row r="12" spans="1:43" x14ac:dyDescent="0.2">
      <c r="A12" t="s">
        <v>34</v>
      </c>
      <c r="B12" t="s">
        <v>5</v>
      </c>
      <c r="C12" t="s">
        <v>35</v>
      </c>
      <c r="D12" t="s">
        <v>36</v>
      </c>
      <c r="E12" t="str">
        <f t="shared" si="0"/>
        <v>Bridgewater</v>
      </c>
      <c r="F12" t="str">
        <f t="shared" si="1"/>
        <v>Teddy</v>
      </c>
      <c r="G12" s="1" t="str">
        <f t="shared" si="2"/>
        <v>https://en.wikipedia.org/wiki/Teddy_Bridgewater</v>
      </c>
      <c r="H12" s="1"/>
      <c r="I12">
        <v>29</v>
      </c>
      <c r="J12" t="s">
        <v>229</v>
      </c>
      <c r="K12" t="s">
        <v>229</v>
      </c>
      <c r="L12">
        <f t="shared" si="3"/>
        <v>29</v>
      </c>
      <c r="M12">
        <f t="shared" si="4"/>
        <v>29</v>
      </c>
      <c r="O12" t="str">
        <f t="shared" si="5"/>
        <v>Teddy</v>
      </c>
      <c r="P12" t="str">
        <f t="shared" si="6"/>
        <v>Bridgewater</v>
      </c>
      <c r="Q12" t="str">
        <f t="shared" si="7"/>
        <v>Denver</v>
      </c>
      <c r="R12">
        <f t="shared" si="8"/>
        <v>29</v>
      </c>
      <c r="T12">
        <f t="shared" si="10"/>
        <v>30</v>
      </c>
      <c r="U12">
        <f t="shared" si="9"/>
        <v>3</v>
      </c>
    </row>
    <row r="13" spans="1:43" x14ac:dyDescent="0.2">
      <c r="A13" t="s">
        <v>37</v>
      </c>
      <c r="B13" t="s">
        <v>5</v>
      </c>
      <c r="C13" t="s">
        <v>38</v>
      </c>
      <c r="D13" t="s">
        <v>39</v>
      </c>
      <c r="E13" t="str">
        <f t="shared" si="0"/>
        <v>Brissett</v>
      </c>
      <c r="F13" t="str">
        <f t="shared" si="1"/>
        <v>Jacoby</v>
      </c>
      <c r="G13" s="1" t="str">
        <f t="shared" si="2"/>
        <v>https://en.wikipedia.org/wiki/Jacoby_Brissett</v>
      </c>
      <c r="H13" s="1"/>
      <c r="I13">
        <v>28</v>
      </c>
      <c r="L13" t="str">
        <f t="shared" si="3"/>
        <v/>
      </c>
      <c r="M13" t="str">
        <f t="shared" si="4"/>
        <v/>
      </c>
      <c r="O13" t="str">
        <f t="shared" si="5"/>
        <v>Jacoby</v>
      </c>
      <c r="P13" t="str">
        <f t="shared" si="6"/>
        <v>Brissett</v>
      </c>
      <c r="Q13" t="str">
        <f t="shared" si="7"/>
        <v>Miami</v>
      </c>
      <c r="R13">
        <f t="shared" si="8"/>
        <v>28</v>
      </c>
      <c r="T13">
        <f t="shared" si="10"/>
        <v>31</v>
      </c>
      <c r="U13">
        <f t="shared" si="9"/>
        <v>5</v>
      </c>
    </row>
    <row r="14" spans="1:43" x14ac:dyDescent="0.2">
      <c r="A14" t="s">
        <v>40</v>
      </c>
      <c r="B14" t="s">
        <v>5</v>
      </c>
      <c r="C14" t="s">
        <v>6</v>
      </c>
      <c r="D14" t="s">
        <v>12</v>
      </c>
      <c r="E14" t="str">
        <f t="shared" si="0"/>
        <v>Browning</v>
      </c>
      <c r="F14" t="str">
        <f t="shared" si="1"/>
        <v>Jake</v>
      </c>
      <c r="G14" s="1" t="str">
        <f t="shared" si="2"/>
        <v>https://en.wikipedia.org/wiki/Jake_Browning</v>
      </c>
      <c r="H14" s="1"/>
      <c r="I14">
        <v>25</v>
      </c>
      <c r="L14" t="str">
        <f t="shared" si="3"/>
        <v/>
      </c>
      <c r="M14" t="str">
        <f t="shared" si="4"/>
        <v/>
      </c>
      <c r="O14" t="str">
        <f t="shared" si="5"/>
        <v>Jake</v>
      </c>
      <c r="P14" t="str">
        <f t="shared" si="6"/>
        <v>Browning</v>
      </c>
      <c r="Q14" t="str">
        <f t="shared" si="7"/>
        <v>Cincinnati</v>
      </c>
      <c r="R14">
        <f t="shared" si="8"/>
        <v>25</v>
      </c>
      <c r="T14">
        <f t="shared" si="10"/>
        <v>32</v>
      </c>
      <c r="U14">
        <f t="shared" si="9"/>
        <v>5</v>
      </c>
    </row>
    <row r="15" spans="1:43" x14ac:dyDescent="0.2">
      <c r="A15" t="s">
        <v>41</v>
      </c>
      <c r="B15" t="s">
        <v>5</v>
      </c>
      <c r="C15" t="s">
        <v>42</v>
      </c>
      <c r="D15" t="s">
        <v>43</v>
      </c>
      <c r="E15" t="str">
        <f t="shared" si="0"/>
        <v>Buechele</v>
      </c>
      <c r="F15" t="str">
        <f t="shared" si="1"/>
        <v>Shane</v>
      </c>
      <c r="G15" s="1" t="str">
        <f t="shared" si="2"/>
        <v>https://en.wikipedia.org/wiki/Shane_Buechele</v>
      </c>
      <c r="H15" s="1"/>
      <c r="I15">
        <v>23</v>
      </c>
      <c r="L15" t="str">
        <f t="shared" si="3"/>
        <v/>
      </c>
      <c r="M15" t="str">
        <f t="shared" si="4"/>
        <v/>
      </c>
      <c r="O15" t="str">
        <f t="shared" si="5"/>
        <v>Shane</v>
      </c>
      <c r="P15" t="str">
        <f t="shared" si="6"/>
        <v>Buechele</v>
      </c>
      <c r="Q15" t="str">
        <f t="shared" si="7"/>
        <v>Kansas City</v>
      </c>
      <c r="R15">
        <f t="shared" si="8"/>
        <v>23</v>
      </c>
      <c r="T15">
        <f t="shared" si="10"/>
        <v>33</v>
      </c>
      <c r="U15">
        <f t="shared" si="9"/>
        <v>5</v>
      </c>
    </row>
    <row r="16" spans="1:43" x14ac:dyDescent="0.2">
      <c r="A16" t="s">
        <v>44</v>
      </c>
      <c r="B16" t="s">
        <v>5</v>
      </c>
      <c r="C16" t="s">
        <v>6</v>
      </c>
      <c r="D16" t="s">
        <v>45</v>
      </c>
      <c r="E16" t="str">
        <f t="shared" si="0"/>
        <v>Burrow</v>
      </c>
      <c r="F16" t="str">
        <f t="shared" si="1"/>
        <v>Joe</v>
      </c>
      <c r="G16" s="1" t="str">
        <f t="shared" si="2"/>
        <v>https://en.wikipedia.org/wiki/Joe_Burrow</v>
      </c>
      <c r="H16" s="1"/>
      <c r="I16">
        <v>24</v>
      </c>
      <c r="J16" t="s">
        <v>229</v>
      </c>
      <c r="K16" t="s">
        <v>229</v>
      </c>
      <c r="L16">
        <f t="shared" si="3"/>
        <v>24</v>
      </c>
      <c r="M16">
        <f t="shared" si="4"/>
        <v>24</v>
      </c>
      <c r="O16" t="str">
        <f t="shared" si="5"/>
        <v>Joe</v>
      </c>
      <c r="P16" t="str">
        <f t="shared" si="6"/>
        <v>Burrow</v>
      </c>
      <c r="Q16" t="str">
        <f t="shared" si="7"/>
        <v>Cincinnati</v>
      </c>
      <c r="R16">
        <f t="shared" si="8"/>
        <v>24</v>
      </c>
      <c r="T16">
        <f t="shared" si="10"/>
        <v>34</v>
      </c>
      <c r="U16">
        <f t="shared" si="9"/>
        <v>1</v>
      </c>
    </row>
    <row r="17" spans="1:21" x14ac:dyDescent="0.2">
      <c r="A17" t="s">
        <v>46</v>
      </c>
      <c r="B17" t="s">
        <v>5</v>
      </c>
      <c r="C17" t="s">
        <v>47</v>
      </c>
      <c r="D17" t="s">
        <v>48</v>
      </c>
      <c r="E17" t="str">
        <f t="shared" si="0"/>
        <v>Carr</v>
      </c>
      <c r="F17" t="str">
        <f t="shared" si="1"/>
        <v>Derek</v>
      </c>
      <c r="G17" s="1" t="str">
        <f t="shared" si="2"/>
        <v>https://en.wikipedia.org/wiki/Derek_Carr</v>
      </c>
      <c r="H17" s="1"/>
      <c r="I17">
        <v>30</v>
      </c>
      <c r="J17" t="s">
        <v>229</v>
      </c>
      <c r="K17" t="s">
        <v>229</v>
      </c>
      <c r="L17">
        <f t="shared" si="3"/>
        <v>30</v>
      </c>
      <c r="M17">
        <f t="shared" si="4"/>
        <v>30</v>
      </c>
      <c r="O17" t="str">
        <f t="shared" si="5"/>
        <v>Derek</v>
      </c>
      <c r="P17" t="str">
        <f t="shared" si="6"/>
        <v>Carr</v>
      </c>
      <c r="Q17" t="str">
        <f t="shared" si="7"/>
        <v>Las Vegas</v>
      </c>
      <c r="R17">
        <f t="shared" si="8"/>
        <v>30</v>
      </c>
      <c r="T17">
        <f t="shared" si="10"/>
        <v>35</v>
      </c>
      <c r="U17">
        <f t="shared" si="9"/>
        <v>3</v>
      </c>
    </row>
    <row r="18" spans="1:21" x14ac:dyDescent="0.2">
      <c r="A18" t="s">
        <v>49</v>
      </c>
      <c r="B18" t="s">
        <v>5</v>
      </c>
      <c r="C18" t="s">
        <v>50</v>
      </c>
      <c r="D18" t="s">
        <v>51</v>
      </c>
      <c r="E18" t="str">
        <f t="shared" si="0"/>
        <v>Cousins</v>
      </c>
      <c r="F18" t="str">
        <f t="shared" si="1"/>
        <v>Kirk</v>
      </c>
      <c r="G18" s="1" t="str">
        <f t="shared" si="2"/>
        <v>https://en.wikipedia.org/wiki/Kirk_Cousins</v>
      </c>
      <c r="H18" s="1"/>
      <c r="I18">
        <v>33</v>
      </c>
      <c r="J18" t="s">
        <v>229</v>
      </c>
      <c r="K18" t="s">
        <v>229</v>
      </c>
      <c r="L18">
        <f t="shared" si="3"/>
        <v>33</v>
      </c>
      <c r="M18">
        <f t="shared" si="4"/>
        <v>33</v>
      </c>
      <c r="O18" t="str">
        <f t="shared" si="5"/>
        <v>Kirk</v>
      </c>
      <c r="P18" t="str">
        <f t="shared" si="6"/>
        <v>Cousins</v>
      </c>
      <c r="Q18" t="str">
        <f t="shared" si="7"/>
        <v>Minnesota</v>
      </c>
      <c r="R18">
        <f t="shared" si="8"/>
        <v>33</v>
      </c>
      <c r="T18">
        <f t="shared" si="10"/>
        <v>36</v>
      </c>
      <c r="U18">
        <f t="shared" si="9"/>
        <v>4</v>
      </c>
    </row>
    <row r="19" spans="1:21" x14ac:dyDescent="0.2">
      <c r="A19" t="s">
        <v>52</v>
      </c>
      <c r="B19" t="s">
        <v>5</v>
      </c>
      <c r="C19" t="s">
        <v>53</v>
      </c>
      <c r="D19" t="s">
        <v>54</v>
      </c>
      <c r="E19" t="str">
        <f t="shared" si="0"/>
        <v>Dalton</v>
      </c>
      <c r="F19" t="str">
        <f t="shared" si="1"/>
        <v>Andy</v>
      </c>
      <c r="G19" s="1" t="str">
        <f t="shared" si="2"/>
        <v>https://en.wikipedia.org/wiki/Andy_Dalton</v>
      </c>
      <c r="H19" s="1"/>
      <c r="I19">
        <v>34</v>
      </c>
      <c r="J19" t="s">
        <v>229</v>
      </c>
      <c r="L19">
        <f t="shared" si="3"/>
        <v>34</v>
      </c>
      <c r="M19" t="str">
        <f t="shared" si="4"/>
        <v/>
      </c>
      <c r="O19" t="str">
        <f t="shared" si="5"/>
        <v>Andy</v>
      </c>
      <c r="P19" t="str">
        <f t="shared" si="6"/>
        <v>Dalton</v>
      </c>
      <c r="Q19" t="str">
        <f t="shared" si="7"/>
        <v>Chicago</v>
      </c>
      <c r="R19">
        <f t="shared" si="8"/>
        <v>34</v>
      </c>
      <c r="T19">
        <f t="shared" si="10"/>
        <v>37</v>
      </c>
      <c r="U19">
        <f t="shared" si="9"/>
        <v>0</v>
      </c>
    </row>
    <row r="20" spans="1:21" x14ac:dyDescent="0.2">
      <c r="A20" t="s">
        <v>55</v>
      </c>
      <c r="B20" t="s">
        <v>5</v>
      </c>
      <c r="C20" t="s">
        <v>56</v>
      </c>
      <c r="D20" t="s">
        <v>57</v>
      </c>
      <c r="E20" t="str">
        <f t="shared" si="0"/>
        <v>Daniel</v>
      </c>
      <c r="F20" t="str">
        <f t="shared" si="1"/>
        <v>Chase</v>
      </c>
      <c r="G20" s="1" t="str">
        <f t="shared" si="2"/>
        <v>https://en.wikipedia.org/wiki/Chase_Daniel</v>
      </c>
      <c r="H20" s="1"/>
      <c r="I20">
        <v>35</v>
      </c>
      <c r="L20" t="str">
        <f t="shared" si="3"/>
        <v/>
      </c>
      <c r="M20" t="str">
        <f t="shared" si="4"/>
        <v/>
      </c>
      <c r="O20" t="str">
        <f t="shared" si="5"/>
        <v>Chase</v>
      </c>
      <c r="P20" t="str">
        <f t="shared" si="6"/>
        <v>Daniel</v>
      </c>
      <c r="Q20" t="str">
        <f t="shared" si="7"/>
        <v>LA Chargers</v>
      </c>
      <c r="R20">
        <f t="shared" si="8"/>
        <v>35</v>
      </c>
      <c r="T20">
        <f t="shared" si="10"/>
        <v>38</v>
      </c>
      <c r="U20">
        <f t="shared" si="9"/>
        <v>1</v>
      </c>
    </row>
    <row r="21" spans="1:21" x14ac:dyDescent="0.2">
      <c r="A21" t="s">
        <v>58</v>
      </c>
      <c r="B21" t="s">
        <v>5</v>
      </c>
      <c r="C21" t="s">
        <v>15</v>
      </c>
      <c r="D21" t="s">
        <v>16</v>
      </c>
      <c r="E21" t="str">
        <f t="shared" si="0"/>
        <v>Darnold</v>
      </c>
      <c r="F21" t="str">
        <f t="shared" si="1"/>
        <v>Sam</v>
      </c>
      <c r="G21" s="1" t="str">
        <f t="shared" si="2"/>
        <v>https://en.wikipedia.org/wiki/Sam_Darnold</v>
      </c>
      <c r="H21" s="1"/>
      <c r="I21">
        <v>24</v>
      </c>
      <c r="K21" t="s">
        <v>229</v>
      </c>
      <c r="L21" t="str">
        <f t="shared" si="3"/>
        <v/>
      </c>
      <c r="M21">
        <f t="shared" si="4"/>
        <v>24</v>
      </c>
      <c r="O21" t="str">
        <f t="shared" si="5"/>
        <v>Sam</v>
      </c>
      <c r="P21" t="str">
        <f t="shared" si="6"/>
        <v>Darnold</v>
      </c>
      <c r="Q21" t="str">
        <f t="shared" si="7"/>
        <v>Carolina</v>
      </c>
      <c r="R21">
        <f t="shared" si="8"/>
        <v>24</v>
      </c>
      <c r="T21">
        <f t="shared" si="10"/>
        <v>39</v>
      </c>
      <c r="U21">
        <f t="shared" si="9"/>
        <v>2</v>
      </c>
    </row>
    <row r="22" spans="1:21" x14ac:dyDescent="0.2">
      <c r="A22" t="s">
        <v>59</v>
      </c>
      <c r="B22" t="s">
        <v>5</v>
      </c>
      <c r="C22" t="s">
        <v>60</v>
      </c>
      <c r="D22" t="s">
        <v>61</v>
      </c>
      <c r="E22" t="str">
        <f t="shared" si="0"/>
        <v>DiNucci</v>
      </c>
      <c r="F22" t="str">
        <f t="shared" si="1"/>
        <v>Ben</v>
      </c>
      <c r="G22" s="1" t="str">
        <f t="shared" si="2"/>
        <v>https://en.wikipedia.org/wiki/Ben_DiNucci</v>
      </c>
      <c r="H22" s="1"/>
      <c r="I22">
        <v>25</v>
      </c>
      <c r="L22" t="str">
        <f t="shared" si="3"/>
        <v/>
      </c>
      <c r="M22" t="str">
        <f t="shared" si="4"/>
        <v/>
      </c>
      <c r="O22" t="str">
        <f t="shared" si="5"/>
        <v>Ben</v>
      </c>
      <c r="P22" t="str">
        <f t="shared" si="6"/>
        <v>DiNucci</v>
      </c>
      <c r="Q22" t="str">
        <f t="shared" si="7"/>
        <v>Dallas</v>
      </c>
      <c r="R22">
        <f t="shared" si="8"/>
        <v>25</v>
      </c>
      <c r="T22">
        <f t="shared" si="10"/>
        <v>40</v>
      </c>
      <c r="U22">
        <f t="shared" si="9"/>
        <v>0</v>
      </c>
    </row>
    <row r="23" spans="1:21" x14ac:dyDescent="0.2">
      <c r="A23" t="s">
        <v>62</v>
      </c>
      <c r="B23" t="s">
        <v>5</v>
      </c>
      <c r="C23" t="s">
        <v>63</v>
      </c>
      <c r="D23" t="s">
        <v>64</v>
      </c>
      <c r="E23" t="str">
        <f t="shared" si="0"/>
        <v>Dobbs</v>
      </c>
      <c r="F23" t="str">
        <f t="shared" si="1"/>
        <v>Joshua</v>
      </c>
      <c r="G23" s="1" t="str">
        <f t="shared" si="2"/>
        <v>https://en.wikipedia.org/wiki/Joshua_Dobbs</v>
      </c>
      <c r="H23" s="1"/>
      <c r="I23">
        <v>26</v>
      </c>
      <c r="L23" t="str">
        <f t="shared" si="3"/>
        <v/>
      </c>
      <c r="M23" t="str">
        <f t="shared" si="4"/>
        <v/>
      </c>
      <c r="O23" t="str">
        <f t="shared" si="5"/>
        <v>Joshua</v>
      </c>
      <c r="P23" t="str">
        <f t="shared" si="6"/>
        <v>Dobbs</v>
      </c>
      <c r="Q23" t="str">
        <f t="shared" si="7"/>
        <v>Pittsburgh</v>
      </c>
      <c r="R23">
        <f t="shared" si="8"/>
        <v>26</v>
      </c>
      <c r="T23">
        <f t="shared" si="10"/>
        <v>41</v>
      </c>
      <c r="U23">
        <f t="shared" si="9"/>
        <v>0</v>
      </c>
    </row>
    <row r="24" spans="1:21" x14ac:dyDescent="0.2">
      <c r="A24" t="s">
        <v>65</v>
      </c>
      <c r="B24" t="s">
        <v>5</v>
      </c>
      <c r="C24" t="s">
        <v>66</v>
      </c>
      <c r="D24" t="s">
        <v>12</v>
      </c>
      <c r="E24" t="str">
        <f t="shared" si="0"/>
        <v>Eason</v>
      </c>
      <c r="F24" t="str">
        <f t="shared" si="1"/>
        <v>Jacob</v>
      </c>
      <c r="G24" s="1" t="str">
        <f t="shared" si="2"/>
        <v>https://en.wikipedia.org/wiki/Jacob_Eason</v>
      </c>
      <c r="H24" s="1"/>
      <c r="I24">
        <v>24</v>
      </c>
      <c r="L24" t="str">
        <f t="shared" si="3"/>
        <v/>
      </c>
      <c r="M24" t="str">
        <f t="shared" si="4"/>
        <v/>
      </c>
      <c r="O24" t="str">
        <f t="shared" si="5"/>
        <v>Jacob</v>
      </c>
      <c r="P24" t="str">
        <f t="shared" si="6"/>
        <v>Eason</v>
      </c>
      <c r="Q24" t="str">
        <f t="shared" si="7"/>
        <v>Seattle</v>
      </c>
      <c r="R24">
        <f t="shared" si="8"/>
        <v>24</v>
      </c>
      <c r="T24">
        <f t="shared" si="10"/>
        <v>42</v>
      </c>
      <c r="U24">
        <f t="shared" si="9"/>
        <v>0</v>
      </c>
    </row>
    <row r="25" spans="1:21" x14ac:dyDescent="0.2">
      <c r="A25" t="s">
        <v>67</v>
      </c>
      <c r="B25" t="s">
        <v>5</v>
      </c>
      <c r="C25" t="s">
        <v>68</v>
      </c>
      <c r="D25" t="s">
        <v>69</v>
      </c>
      <c r="E25" t="str">
        <f t="shared" si="0"/>
        <v>Ehlinger</v>
      </c>
      <c r="F25" t="str">
        <f t="shared" si="1"/>
        <v>Sam</v>
      </c>
      <c r="G25" s="1" t="str">
        <f t="shared" si="2"/>
        <v>https://en.wikipedia.org/wiki/Sam_Ehlinger</v>
      </c>
      <c r="H25" s="1"/>
      <c r="I25">
        <v>23</v>
      </c>
      <c r="L25" t="str">
        <f t="shared" si="3"/>
        <v/>
      </c>
      <c r="M25" t="str">
        <f t="shared" si="4"/>
        <v/>
      </c>
      <c r="O25" t="str">
        <f t="shared" si="5"/>
        <v>Sam</v>
      </c>
      <c r="P25" t="str">
        <f t="shared" si="6"/>
        <v>Ehlinger</v>
      </c>
      <c r="Q25" t="str">
        <f t="shared" si="7"/>
        <v>Indianapolis</v>
      </c>
      <c r="R25">
        <f t="shared" si="8"/>
        <v>23</v>
      </c>
      <c r="T25">
        <f t="shared" si="10"/>
        <v>43</v>
      </c>
      <c r="U25">
        <f t="shared" si="9"/>
        <v>0</v>
      </c>
    </row>
    <row r="26" spans="1:21" x14ac:dyDescent="0.2">
      <c r="A26" t="s">
        <v>70</v>
      </c>
      <c r="B26" t="s">
        <v>5</v>
      </c>
      <c r="C26" t="s">
        <v>53</v>
      </c>
      <c r="D26" t="s">
        <v>71</v>
      </c>
      <c r="E26" t="str">
        <f t="shared" si="0"/>
        <v>Fields</v>
      </c>
      <c r="F26" t="str">
        <f t="shared" si="1"/>
        <v>Justin</v>
      </c>
      <c r="G26" s="1" t="str">
        <f t="shared" si="2"/>
        <v>https://en.wikipedia.org/wiki/Justin_Fields</v>
      </c>
      <c r="H26" s="1"/>
      <c r="I26">
        <v>22</v>
      </c>
      <c r="K26" t="s">
        <v>229</v>
      </c>
      <c r="L26" t="str">
        <f t="shared" si="3"/>
        <v/>
      </c>
      <c r="M26">
        <f t="shared" si="4"/>
        <v>22</v>
      </c>
      <c r="O26" t="str">
        <f t="shared" si="5"/>
        <v>Justin</v>
      </c>
      <c r="P26" t="str">
        <f t="shared" si="6"/>
        <v>Fields</v>
      </c>
      <c r="Q26" t="str">
        <f t="shared" si="7"/>
        <v>Chicago</v>
      </c>
      <c r="R26">
        <f t="shared" si="8"/>
        <v>22</v>
      </c>
      <c r="T26">
        <f t="shared" si="10"/>
        <v>44</v>
      </c>
      <c r="U26">
        <f t="shared" si="9"/>
        <v>1</v>
      </c>
    </row>
    <row r="27" spans="1:21" x14ac:dyDescent="0.2">
      <c r="A27" t="s">
        <v>72</v>
      </c>
      <c r="B27" t="s">
        <v>5</v>
      </c>
      <c r="C27" t="s">
        <v>12</v>
      </c>
      <c r="D27" t="s">
        <v>73</v>
      </c>
      <c r="E27" t="str">
        <f t="shared" si="0"/>
        <v>Fitzpatrick</v>
      </c>
      <c r="F27" t="str">
        <f t="shared" si="1"/>
        <v>Ryan</v>
      </c>
      <c r="G27" s="1" t="str">
        <f t="shared" si="2"/>
        <v>https://en.wikipedia.org/wiki/Ryan_Fitzpatrick</v>
      </c>
      <c r="H27" s="1"/>
      <c r="I27">
        <v>39</v>
      </c>
      <c r="L27" t="str">
        <f t="shared" si="3"/>
        <v/>
      </c>
      <c r="M27" t="str">
        <f t="shared" si="4"/>
        <v/>
      </c>
      <c r="O27" t="str">
        <f t="shared" si="5"/>
        <v>Ryan</v>
      </c>
      <c r="P27" t="str">
        <f t="shared" si="6"/>
        <v>Fitzpatrick</v>
      </c>
      <c r="Q27" t="str">
        <f t="shared" si="7"/>
        <v>Washington</v>
      </c>
      <c r="R27">
        <f t="shared" si="8"/>
        <v>39</v>
      </c>
    </row>
    <row r="28" spans="1:21" x14ac:dyDescent="0.2">
      <c r="A28" t="s">
        <v>74</v>
      </c>
      <c r="B28" t="s">
        <v>5</v>
      </c>
      <c r="C28" t="s">
        <v>75</v>
      </c>
      <c r="D28" t="s">
        <v>76</v>
      </c>
      <c r="E28" t="str">
        <f t="shared" si="0"/>
        <v>Flacco</v>
      </c>
      <c r="F28" t="str">
        <f t="shared" si="1"/>
        <v>Joe</v>
      </c>
      <c r="G28" s="1" t="str">
        <f t="shared" si="2"/>
        <v>https://en.wikipedia.org/wiki/Joe_Flacco</v>
      </c>
      <c r="H28" s="1"/>
      <c r="I28">
        <v>36</v>
      </c>
      <c r="L28" t="str">
        <f t="shared" si="3"/>
        <v/>
      </c>
      <c r="M28" t="str">
        <f t="shared" si="4"/>
        <v/>
      </c>
      <c r="O28" t="str">
        <f t="shared" si="5"/>
        <v>Joe</v>
      </c>
      <c r="P28" t="str">
        <f t="shared" si="6"/>
        <v>Flacco</v>
      </c>
      <c r="Q28" t="str">
        <f t="shared" si="7"/>
        <v>NY Jets</v>
      </c>
      <c r="R28">
        <f t="shared" si="8"/>
        <v>36</v>
      </c>
      <c r="T28" s="2" t="s">
        <v>235</v>
      </c>
    </row>
    <row r="29" spans="1:21" x14ac:dyDescent="0.2">
      <c r="A29" t="s">
        <v>77</v>
      </c>
      <c r="B29" t="s">
        <v>5</v>
      </c>
      <c r="C29" t="s">
        <v>53</v>
      </c>
      <c r="D29" t="s">
        <v>78</v>
      </c>
      <c r="E29" t="str">
        <f t="shared" si="0"/>
        <v>Foles</v>
      </c>
      <c r="F29" t="str">
        <f t="shared" si="1"/>
        <v>Nick</v>
      </c>
      <c r="G29" s="1" t="str">
        <f t="shared" si="2"/>
        <v>https://en.wikipedia.org/wiki/Nick_Foles</v>
      </c>
      <c r="H29" s="1"/>
      <c r="I29">
        <v>32</v>
      </c>
      <c r="L29" t="str">
        <f t="shared" si="3"/>
        <v/>
      </c>
      <c r="M29" t="str">
        <f t="shared" si="4"/>
        <v/>
      </c>
      <c r="O29" t="str">
        <f t="shared" si="5"/>
        <v>Nick</v>
      </c>
      <c r="P29" t="str">
        <f t="shared" si="6"/>
        <v>Foles</v>
      </c>
      <c r="Q29" t="str">
        <f t="shared" si="7"/>
        <v>Chicago</v>
      </c>
      <c r="R29">
        <f t="shared" si="8"/>
        <v>32</v>
      </c>
      <c r="T29" s="2" t="s">
        <v>216</v>
      </c>
      <c r="U29" s="2" t="s">
        <v>231</v>
      </c>
    </row>
    <row r="30" spans="1:21" x14ac:dyDescent="0.2">
      <c r="A30" t="s">
        <v>79</v>
      </c>
      <c r="B30" t="s">
        <v>5</v>
      </c>
      <c r="C30" t="s">
        <v>80</v>
      </c>
      <c r="D30" t="s">
        <v>7</v>
      </c>
      <c r="E30" t="str">
        <f t="shared" si="0"/>
        <v>Franks</v>
      </c>
      <c r="F30" t="str">
        <f t="shared" si="1"/>
        <v>Feleipe</v>
      </c>
      <c r="G30" s="1" t="str">
        <f t="shared" si="2"/>
        <v>https://en.wikipedia.org/wiki/Feleipe_Franks</v>
      </c>
      <c r="H30" s="1"/>
      <c r="I30">
        <v>23</v>
      </c>
      <c r="L30" t="str">
        <f t="shared" si="3"/>
        <v/>
      </c>
      <c r="M30" t="str">
        <f t="shared" si="4"/>
        <v/>
      </c>
      <c r="O30" t="str">
        <f t="shared" si="5"/>
        <v>Feleipe</v>
      </c>
      <c r="P30" t="str">
        <f t="shared" si="6"/>
        <v>Franks</v>
      </c>
      <c r="Q30" t="str">
        <f t="shared" si="7"/>
        <v>Atlanta</v>
      </c>
      <c r="R30">
        <f t="shared" si="8"/>
        <v>23</v>
      </c>
      <c r="T30">
        <f>MIN(I:I)</f>
        <v>21</v>
      </c>
      <c r="U30">
        <f>COUNTIF($L:$L,$T30)</f>
        <v>0</v>
      </c>
    </row>
    <row r="31" spans="1:21" x14ac:dyDescent="0.2">
      <c r="A31" t="s">
        <v>81</v>
      </c>
      <c r="B31" t="s">
        <v>5</v>
      </c>
      <c r="C31" t="s">
        <v>82</v>
      </c>
      <c r="D31" t="s">
        <v>83</v>
      </c>
      <c r="E31" t="str">
        <f t="shared" si="0"/>
        <v>Fromm</v>
      </c>
      <c r="F31" t="str">
        <f t="shared" si="1"/>
        <v>Jake</v>
      </c>
      <c r="G31" s="1" t="str">
        <f t="shared" si="2"/>
        <v>https://en.wikipedia.org/wiki/Jake_Fromm</v>
      </c>
      <c r="H31" s="1"/>
      <c r="I31">
        <v>23</v>
      </c>
      <c r="L31" t="str">
        <f t="shared" si="3"/>
        <v/>
      </c>
      <c r="M31" t="str">
        <f t="shared" si="4"/>
        <v/>
      </c>
      <c r="O31" t="str">
        <f t="shared" si="5"/>
        <v>Jake</v>
      </c>
      <c r="P31" t="str">
        <f t="shared" si="6"/>
        <v>Fromm</v>
      </c>
      <c r="Q31" t="str">
        <f t="shared" si="7"/>
        <v>NY Giants</v>
      </c>
      <c r="R31">
        <f t="shared" si="8"/>
        <v>23</v>
      </c>
      <c r="T31">
        <f t="shared" ref="T31:T53" si="11">T30+1</f>
        <v>22</v>
      </c>
      <c r="U31">
        <f t="shared" ref="U31:U53" si="12">COUNTIF($L:$L,$T31)</f>
        <v>2</v>
      </c>
    </row>
    <row r="32" spans="1:21" x14ac:dyDescent="0.2">
      <c r="A32" t="s">
        <v>84</v>
      </c>
      <c r="B32" t="s">
        <v>5</v>
      </c>
      <c r="C32" t="s">
        <v>32</v>
      </c>
      <c r="D32" t="s">
        <v>57</v>
      </c>
      <c r="E32" t="str">
        <f t="shared" si="0"/>
        <v>Gabbert</v>
      </c>
      <c r="F32" t="str">
        <f t="shared" si="1"/>
        <v>Blaine</v>
      </c>
      <c r="G32" s="1" t="str">
        <f t="shared" si="2"/>
        <v>https://en.wikipedia.org/wiki/Blaine_Gabbert</v>
      </c>
      <c r="H32" s="1"/>
      <c r="I32">
        <v>32</v>
      </c>
      <c r="L32" t="str">
        <f t="shared" si="3"/>
        <v/>
      </c>
      <c r="M32" t="str">
        <f t="shared" si="4"/>
        <v/>
      </c>
      <c r="O32" t="str">
        <f t="shared" si="5"/>
        <v>Blaine</v>
      </c>
      <c r="P32" t="str">
        <f t="shared" si="6"/>
        <v>Gabbert</v>
      </c>
      <c r="Q32" t="str">
        <f t="shared" si="7"/>
        <v>Tampa Bay</v>
      </c>
      <c r="R32">
        <f t="shared" si="8"/>
        <v>32</v>
      </c>
      <c r="T32">
        <f t="shared" si="11"/>
        <v>23</v>
      </c>
      <c r="U32">
        <f t="shared" si="12"/>
        <v>3</v>
      </c>
    </row>
    <row r="33" spans="1:21" x14ac:dyDescent="0.2">
      <c r="A33" t="s">
        <v>85</v>
      </c>
      <c r="B33" t="s">
        <v>5</v>
      </c>
      <c r="C33" t="s">
        <v>86</v>
      </c>
      <c r="D33" t="s">
        <v>87</v>
      </c>
      <c r="E33" t="str">
        <f t="shared" si="0"/>
        <v>Garoppolo</v>
      </c>
      <c r="F33" t="str">
        <f t="shared" si="1"/>
        <v>Jimmy</v>
      </c>
      <c r="G33" s="1" t="str">
        <f t="shared" si="2"/>
        <v>https://en.wikipedia.org/wiki/Jimmy_Garoppolo</v>
      </c>
      <c r="H33" s="1"/>
      <c r="I33">
        <v>30</v>
      </c>
      <c r="J33" t="s">
        <v>229</v>
      </c>
      <c r="K33" t="s">
        <v>229</v>
      </c>
      <c r="L33">
        <f t="shared" si="3"/>
        <v>30</v>
      </c>
      <c r="M33">
        <f t="shared" si="4"/>
        <v>30</v>
      </c>
      <c r="O33" t="str">
        <f t="shared" si="5"/>
        <v>Jimmy</v>
      </c>
      <c r="P33" t="str">
        <f t="shared" si="6"/>
        <v>Garoppolo</v>
      </c>
      <c r="Q33" t="str">
        <f t="shared" si="7"/>
        <v>San Francisco</v>
      </c>
      <c r="R33">
        <f t="shared" si="8"/>
        <v>30</v>
      </c>
      <c r="T33">
        <f t="shared" si="11"/>
        <v>24</v>
      </c>
      <c r="U33">
        <f t="shared" si="12"/>
        <v>3</v>
      </c>
    </row>
    <row r="34" spans="1:21" x14ac:dyDescent="0.2">
      <c r="A34" t="s">
        <v>88</v>
      </c>
      <c r="B34" t="s">
        <v>5</v>
      </c>
      <c r="C34" t="s">
        <v>89</v>
      </c>
      <c r="D34" t="s">
        <v>43</v>
      </c>
      <c r="E34" t="str">
        <f t="shared" si="0"/>
        <v>Gilbert</v>
      </c>
      <c r="F34" t="str">
        <f t="shared" si="1"/>
        <v>Garrett</v>
      </c>
      <c r="G34" s="1" t="str">
        <f t="shared" si="2"/>
        <v>https://en.wikipedia.org/wiki/Garrett_Gilbert</v>
      </c>
      <c r="H34" s="1"/>
      <c r="I34">
        <v>30</v>
      </c>
      <c r="L34" t="str">
        <f t="shared" si="3"/>
        <v/>
      </c>
      <c r="M34" t="str">
        <f t="shared" si="4"/>
        <v/>
      </c>
      <c r="O34" t="str">
        <f t="shared" si="5"/>
        <v>Garrett</v>
      </c>
      <c r="P34" t="str">
        <f t="shared" si="6"/>
        <v>Gilbert</v>
      </c>
      <c r="Q34" t="str">
        <f t="shared" si="7"/>
        <v>New England</v>
      </c>
      <c r="R34">
        <f t="shared" si="8"/>
        <v>30</v>
      </c>
      <c r="T34">
        <f t="shared" si="11"/>
        <v>25</v>
      </c>
      <c r="U34">
        <f t="shared" si="12"/>
        <v>2</v>
      </c>
    </row>
    <row r="35" spans="1:21" x14ac:dyDescent="0.2">
      <c r="A35" t="s">
        <v>90</v>
      </c>
      <c r="B35" t="s">
        <v>5</v>
      </c>
      <c r="C35" t="s">
        <v>82</v>
      </c>
      <c r="D35" t="s">
        <v>39</v>
      </c>
      <c r="E35" t="str">
        <f t="shared" si="0"/>
        <v>Glennon</v>
      </c>
      <c r="F35" t="str">
        <f t="shared" si="1"/>
        <v>Mike</v>
      </c>
      <c r="G35" s="1" t="str">
        <f t="shared" si="2"/>
        <v>https://en.wikipedia.org/wiki/Mike_Glennon</v>
      </c>
      <c r="H35" s="1"/>
      <c r="I35">
        <v>31</v>
      </c>
      <c r="J35" t="s">
        <v>229</v>
      </c>
      <c r="L35">
        <f t="shared" si="3"/>
        <v>31</v>
      </c>
      <c r="M35" t="str">
        <f t="shared" si="4"/>
        <v/>
      </c>
      <c r="O35" t="str">
        <f t="shared" si="5"/>
        <v>Mike</v>
      </c>
      <c r="P35" t="str">
        <f t="shared" si="6"/>
        <v>Glennon</v>
      </c>
      <c r="Q35" t="str">
        <f t="shared" si="7"/>
        <v>NY Giants</v>
      </c>
      <c r="R35">
        <f t="shared" si="8"/>
        <v>31</v>
      </c>
      <c r="T35">
        <f t="shared" si="11"/>
        <v>26</v>
      </c>
      <c r="U35">
        <f t="shared" si="12"/>
        <v>2</v>
      </c>
    </row>
    <row r="36" spans="1:21" x14ac:dyDescent="0.2">
      <c r="A36" t="s">
        <v>91</v>
      </c>
      <c r="B36" t="s">
        <v>5</v>
      </c>
      <c r="C36" t="s">
        <v>24</v>
      </c>
      <c r="D36" t="s">
        <v>92</v>
      </c>
      <c r="E36" t="str">
        <f t="shared" si="0"/>
        <v>Goff</v>
      </c>
      <c r="F36" t="str">
        <f t="shared" si="1"/>
        <v>Jared</v>
      </c>
      <c r="G36" s="1" t="str">
        <f t="shared" si="2"/>
        <v>https://en.wikipedia.org/wiki/Jared_Goff</v>
      </c>
      <c r="H36" s="1"/>
      <c r="I36">
        <v>27</v>
      </c>
      <c r="J36" t="s">
        <v>229</v>
      </c>
      <c r="K36" t="s">
        <v>229</v>
      </c>
      <c r="L36">
        <f t="shared" si="3"/>
        <v>27</v>
      </c>
      <c r="M36">
        <f t="shared" si="4"/>
        <v>27</v>
      </c>
      <c r="O36" t="str">
        <f t="shared" si="5"/>
        <v>Jared</v>
      </c>
      <c r="P36" t="str">
        <f t="shared" si="6"/>
        <v>Goff</v>
      </c>
      <c r="Q36" t="str">
        <f t="shared" si="7"/>
        <v>Detroit</v>
      </c>
      <c r="R36">
        <f t="shared" si="8"/>
        <v>27</v>
      </c>
      <c r="T36">
        <f t="shared" si="11"/>
        <v>27</v>
      </c>
      <c r="U36">
        <f t="shared" si="12"/>
        <v>1</v>
      </c>
    </row>
    <row r="37" spans="1:21" x14ac:dyDescent="0.2">
      <c r="A37" t="s">
        <v>93</v>
      </c>
      <c r="B37" t="s">
        <v>5</v>
      </c>
      <c r="C37" t="s">
        <v>60</v>
      </c>
      <c r="D37" t="s">
        <v>94</v>
      </c>
      <c r="E37" t="str">
        <f t="shared" si="0"/>
        <v>Grier</v>
      </c>
      <c r="F37" t="str">
        <f t="shared" si="1"/>
        <v>Will</v>
      </c>
      <c r="G37" s="1" t="str">
        <f t="shared" si="2"/>
        <v>https://en.wikipedia.org/wiki/Will_Grier</v>
      </c>
      <c r="H37" s="1"/>
      <c r="I37">
        <v>26</v>
      </c>
      <c r="L37" t="str">
        <f t="shared" si="3"/>
        <v/>
      </c>
      <c r="M37" t="str">
        <f t="shared" si="4"/>
        <v/>
      </c>
      <c r="O37" t="str">
        <f t="shared" si="5"/>
        <v>Will</v>
      </c>
      <c r="P37" t="str">
        <f t="shared" si="6"/>
        <v>Grier</v>
      </c>
      <c r="Q37" t="str">
        <f t="shared" si="7"/>
        <v>Dallas</v>
      </c>
      <c r="R37">
        <f t="shared" si="8"/>
        <v>26</v>
      </c>
      <c r="T37">
        <f t="shared" si="11"/>
        <v>28</v>
      </c>
      <c r="U37">
        <f t="shared" si="12"/>
        <v>3</v>
      </c>
    </row>
    <row r="38" spans="1:21" x14ac:dyDescent="0.2">
      <c r="A38" t="s">
        <v>95</v>
      </c>
      <c r="B38" t="s">
        <v>5</v>
      </c>
      <c r="C38" t="s">
        <v>32</v>
      </c>
      <c r="D38" t="s">
        <v>96</v>
      </c>
      <c r="E38" t="str">
        <f t="shared" si="0"/>
        <v>Griffin</v>
      </c>
      <c r="F38" t="str">
        <f t="shared" si="1"/>
        <v>Ryan</v>
      </c>
      <c r="G38" s="1" t="str">
        <f t="shared" si="2"/>
        <v>https://en.wikipedia.org/wiki/Ryan_Griffin</v>
      </c>
      <c r="H38" s="1" t="s">
        <v>220</v>
      </c>
      <c r="I38">
        <v>32</v>
      </c>
      <c r="L38" t="str">
        <f t="shared" si="3"/>
        <v/>
      </c>
      <c r="M38" t="str">
        <f t="shared" si="4"/>
        <v/>
      </c>
      <c r="O38" t="str">
        <f t="shared" si="5"/>
        <v>Ryan</v>
      </c>
      <c r="P38" t="str">
        <f t="shared" si="6"/>
        <v>Griffin</v>
      </c>
      <c r="Q38" t="str">
        <f t="shared" si="7"/>
        <v>Tampa Bay</v>
      </c>
      <c r="R38">
        <f t="shared" si="8"/>
        <v>32</v>
      </c>
      <c r="T38">
        <f t="shared" si="11"/>
        <v>29</v>
      </c>
      <c r="U38">
        <f t="shared" si="12"/>
        <v>1</v>
      </c>
    </row>
    <row r="39" spans="1:21" x14ac:dyDescent="0.2">
      <c r="A39" t="s">
        <v>97</v>
      </c>
      <c r="B39" t="s">
        <v>5</v>
      </c>
      <c r="C39" t="s">
        <v>63</v>
      </c>
      <c r="D39" t="s">
        <v>71</v>
      </c>
      <c r="E39" t="str">
        <f t="shared" si="0"/>
        <v>Haskins</v>
      </c>
      <c r="F39" t="str">
        <f t="shared" si="1"/>
        <v>Dwayne</v>
      </c>
      <c r="G39" s="1" t="str">
        <f t="shared" si="2"/>
        <v>https://en.wikipedia.org/wiki/Dwayne_Haskins</v>
      </c>
      <c r="H39" s="1"/>
      <c r="I39">
        <v>24</v>
      </c>
      <c r="L39" t="str">
        <f t="shared" si="3"/>
        <v/>
      </c>
      <c r="M39" t="str">
        <f t="shared" si="4"/>
        <v/>
      </c>
      <c r="O39" t="str">
        <f t="shared" si="5"/>
        <v>Dwayne</v>
      </c>
      <c r="P39" t="str">
        <f t="shared" si="6"/>
        <v>Haskins</v>
      </c>
      <c r="Q39" t="str">
        <f t="shared" si="7"/>
        <v>Pittsburgh</v>
      </c>
      <c r="R39">
        <f t="shared" si="8"/>
        <v>24</v>
      </c>
      <c r="T39">
        <f t="shared" si="11"/>
        <v>30</v>
      </c>
      <c r="U39">
        <f t="shared" si="12"/>
        <v>2</v>
      </c>
    </row>
    <row r="40" spans="1:21" x14ac:dyDescent="0.2">
      <c r="A40" t="s">
        <v>98</v>
      </c>
      <c r="B40" t="s">
        <v>5</v>
      </c>
      <c r="C40" t="s">
        <v>12</v>
      </c>
      <c r="D40" t="s">
        <v>99</v>
      </c>
      <c r="E40" t="str">
        <f t="shared" si="0"/>
        <v>Heinicke</v>
      </c>
      <c r="F40" t="str">
        <f t="shared" si="1"/>
        <v>Taylor</v>
      </c>
      <c r="G40" s="1" t="str">
        <f t="shared" si="2"/>
        <v>https://en.wikipedia.org/wiki/Taylor_Heinicke</v>
      </c>
      <c r="H40" s="1"/>
      <c r="I40">
        <v>28</v>
      </c>
      <c r="J40" t="s">
        <v>229</v>
      </c>
      <c r="K40" t="s">
        <v>229</v>
      </c>
      <c r="L40">
        <f t="shared" si="3"/>
        <v>28</v>
      </c>
      <c r="M40">
        <f t="shared" si="4"/>
        <v>28</v>
      </c>
      <c r="O40" t="str">
        <f t="shared" si="5"/>
        <v>Taylor</v>
      </c>
      <c r="P40" t="str">
        <f t="shared" si="6"/>
        <v>Heinicke</v>
      </c>
      <c r="Q40" t="str">
        <f t="shared" si="7"/>
        <v>Washington</v>
      </c>
      <c r="R40">
        <f t="shared" si="8"/>
        <v>28</v>
      </c>
      <c r="T40">
        <f t="shared" si="11"/>
        <v>31</v>
      </c>
      <c r="U40">
        <f t="shared" si="12"/>
        <v>2</v>
      </c>
    </row>
    <row r="41" spans="1:21" x14ac:dyDescent="0.2">
      <c r="A41" t="s">
        <v>100</v>
      </c>
      <c r="B41" t="s">
        <v>5</v>
      </c>
      <c r="C41" t="s">
        <v>42</v>
      </c>
      <c r="D41" t="s">
        <v>33</v>
      </c>
      <c r="E41" t="str">
        <f t="shared" si="0"/>
        <v>Henne</v>
      </c>
      <c r="F41" t="str">
        <f t="shared" si="1"/>
        <v>Chad</v>
      </c>
      <c r="G41" s="1" t="str">
        <f t="shared" si="2"/>
        <v>https://en.wikipedia.org/wiki/Chad_Henne</v>
      </c>
      <c r="H41" s="1"/>
      <c r="I41">
        <v>36</v>
      </c>
      <c r="L41" t="str">
        <f t="shared" si="3"/>
        <v/>
      </c>
      <c r="M41" t="str">
        <f t="shared" si="4"/>
        <v/>
      </c>
      <c r="O41" t="str">
        <f t="shared" si="5"/>
        <v>Chad</v>
      </c>
      <c r="P41" t="str">
        <f t="shared" si="6"/>
        <v>Henne</v>
      </c>
      <c r="Q41" t="str">
        <f t="shared" si="7"/>
        <v>Kansas City</v>
      </c>
      <c r="R41">
        <f t="shared" si="8"/>
        <v>36</v>
      </c>
      <c r="T41">
        <f t="shared" si="11"/>
        <v>32</v>
      </c>
      <c r="U41">
        <f t="shared" si="12"/>
        <v>2</v>
      </c>
    </row>
    <row r="42" spans="1:21" x14ac:dyDescent="0.2">
      <c r="A42" t="s">
        <v>101</v>
      </c>
      <c r="B42" t="s">
        <v>5</v>
      </c>
      <c r="C42" t="s">
        <v>56</v>
      </c>
      <c r="D42" t="s">
        <v>102</v>
      </c>
      <c r="E42" t="str">
        <f t="shared" si="0"/>
        <v>Herbert</v>
      </c>
      <c r="F42" t="str">
        <f t="shared" si="1"/>
        <v>Justin</v>
      </c>
      <c r="G42" s="1" t="str">
        <f t="shared" si="2"/>
        <v>https://en.wikipedia.org/wiki/Justin_Herbert</v>
      </c>
      <c r="H42" s="1"/>
      <c r="I42">
        <v>23</v>
      </c>
      <c r="J42" t="s">
        <v>229</v>
      </c>
      <c r="K42" t="s">
        <v>229</v>
      </c>
      <c r="L42">
        <f t="shared" si="3"/>
        <v>23</v>
      </c>
      <c r="M42">
        <f t="shared" si="4"/>
        <v>23</v>
      </c>
      <c r="O42" t="str">
        <f t="shared" si="5"/>
        <v>Justin</v>
      </c>
      <c r="P42" t="str">
        <f t="shared" si="6"/>
        <v>Herbert</v>
      </c>
      <c r="Q42" t="str">
        <f t="shared" si="7"/>
        <v>LA Chargers</v>
      </c>
      <c r="R42">
        <f t="shared" si="8"/>
        <v>23</v>
      </c>
      <c r="T42">
        <f t="shared" si="11"/>
        <v>33</v>
      </c>
      <c r="U42">
        <f t="shared" si="12"/>
        <v>4</v>
      </c>
    </row>
    <row r="43" spans="1:21" x14ac:dyDescent="0.2">
      <c r="A43" t="s">
        <v>103</v>
      </c>
      <c r="B43" t="s">
        <v>5</v>
      </c>
      <c r="C43" t="s">
        <v>27</v>
      </c>
      <c r="D43" t="s">
        <v>104</v>
      </c>
      <c r="E43" t="str">
        <f t="shared" si="0"/>
        <v>Hill</v>
      </c>
      <c r="F43" t="str">
        <f t="shared" si="1"/>
        <v>Taysom</v>
      </c>
      <c r="G43" s="1" t="str">
        <f t="shared" si="2"/>
        <v>https://en.wikipedia.org/wiki/Taysom_Hill</v>
      </c>
      <c r="H43" s="1"/>
      <c r="I43">
        <v>31</v>
      </c>
      <c r="J43" t="s">
        <v>229</v>
      </c>
      <c r="L43">
        <f t="shared" si="3"/>
        <v>31</v>
      </c>
      <c r="M43" t="str">
        <f t="shared" si="4"/>
        <v/>
      </c>
      <c r="O43" t="str">
        <f t="shared" si="5"/>
        <v>Taysom</v>
      </c>
      <c r="P43" t="str">
        <f t="shared" si="6"/>
        <v>Hill</v>
      </c>
      <c r="Q43" t="str">
        <f t="shared" si="7"/>
        <v>New Orleans</v>
      </c>
      <c r="R43">
        <f t="shared" si="8"/>
        <v>31</v>
      </c>
      <c r="T43">
        <f t="shared" si="11"/>
        <v>34</v>
      </c>
      <c r="U43">
        <f t="shared" si="12"/>
        <v>1</v>
      </c>
    </row>
    <row r="44" spans="1:21" x14ac:dyDescent="0.2">
      <c r="A44" t="s">
        <v>105</v>
      </c>
      <c r="B44" t="s">
        <v>5</v>
      </c>
      <c r="C44" t="s">
        <v>64</v>
      </c>
      <c r="D44" t="s">
        <v>106</v>
      </c>
      <c r="E44" t="str">
        <f t="shared" si="0"/>
        <v>Hogan</v>
      </c>
      <c r="F44" t="str">
        <f t="shared" si="1"/>
        <v>Kevin</v>
      </c>
      <c r="G44" s="1" t="str">
        <f t="shared" si="2"/>
        <v>https://en.wikipedia.org/wiki/Kevin_Hogan</v>
      </c>
      <c r="H44" s="1"/>
      <c r="I44">
        <v>29</v>
      </c>
      <c r="L44" t="str">
        <f t="shared" si="3"/>
        <v/>
      </c>
      <c r="M44" t="str">
        <f t="shared" si="4"/>
        <v/>
      </c>
      <c r="O44" t="str">
        <f t="shared" si="5"/>
        <v>Kevin</v>
      </c>
      <c r="P44" t="str">
        <f t="shared" si="6"/>
        <v>Hogan</v>
      </c>
      <c r="Q44" t="str">
        <f t="shared" si="7"/>
        <v>Tennessee</v>
      </c>
      <c r="R44">
        <f t="shared" si="8"/>
        <v>29</v>
      </c>
      <c r="T44">
        <f t="shared" si="11"/>
        <v>35</v>
      </c>
      <c r="U44">
        <f t="shared" si="12"/>
        <v>0</v>
      </c>
    </row>
    <row r="45" spans="1:21" x14ac:dyDescent="0.2">
      <c r="A45" t="s">
        <v>107</v>
      </c>
      <c r="B45" t="s">
        <v>5</v>
      </c>
      <c r="C45" t="s">
        <v>89</v>
      </c>
      <c r="D45" t="s">
        <v>51</v>
      </c>
      <c r="E45" t="str">
        <f t="shared" si="0"/>
        <v>Hoyer</v>
      </c>
      <c r="F45" t="str">
        <f t="shared" si="1"/>
        <v>Brian</v>
      </c>
      <c r="G45" s="1" t="str">
        <f t="shared" si="2"/>
        <v>https://en.wikipedia.org/wiki/Brian_Hoyer</v>
      </c>
      <c r="H45" s="1"/>
      <c r="I45">
        <v>36</v>
      </c>
      <c r="L45" t="str">
        <f t="shared" si="3"/>
        <v/>
      </c>
      <c r="M45" t="str">
        <f t="shared" si="4"/>
        <v/>
      </c>
      <c r="O45" t="str">
        <f t="shared" si="5"/>
        <v>Brian</v>
      </c>
      <c r="P45" t="str">
        <f t="shared" si="6"/>
        <v>Hoyer</v>
      </c>
      <c r="Q45" t="str">
        <f t="shared" si="7"/>
        <v>New England</v>
      </c>
      <c r="R45">
        <f t="shared" si="8"/>
        <v>36</v>
      </c>
      <c r="T45">
        <f t="shared" si="11"/>
        <v>36</v>
      </c>
      <c r="U45">
        <f t="shared" si="12"/>
        <v>1</v>
      </c>
    </row>
    <row r="46" spans="1:21" x14ac:dyDescent="0.2">
      <c r="A46" t="s">
        <v>108</v>
      </c>
      <c r="B46" t="s">
        <v>5</v>
      </c>
      <c r="C46" t="s">
        <v>68</v>
      </c>
      <c r="D46" t="s">
        <v>109</v>
      </c>
      <c r="E46" t="str">
        <f t="shared" si="0"/>
        <v>Hundley</v>
      </c>
      <c r="F46" t="str">
        <f t="shared" si="1"/>
        <v>Brett</v>
      </c>
      <c r="G46" s="1" t="str">
        <f t="shared" si="2"/>
        <v>https://en.wikipedia.org/wiki/Brett_Hundley</v>
      </c>
      <c r="H46" s="1"/>
      <c r="I46">
        <v>28</v>
      </c>
      <c r="L46" t="str">
        <f t="shared" si="3"/>
        <v/>
      </c>
      <c r="M46" t="str">
        <f t="shared" si="4"/>
        <v/>
      </c>
      <c r="O46" t="str">
        <f t="shared" si="5"/>
        <v>Brett</v>
      </c>
      <c r="P46" t="str">
        <f t="shared" si="6"/>
        <v>Hundley</v>
      </c>
      <c r="Q46" t="str">
        <f t="shared" si="7"/>
        <v>Indianapolis</v>
      </c>
      <c r="R46">
        <f t="shared" si="8"/>
        <v>28</v>
      </c>
      <c r="T46">
        <f t="shared" si="11"/>
        <v>37</v>
      </c>
      <c r="U46">
        <f t="shared" si="12"/>
        <v>0</v>
      </c>
    </row>
    <row r="47" spans="1:21" x14ac:dyDescent="0.2">
      <c r="A47" t="s">
        <v>110</v>
      </c>
      <c r="B47" t="s">
        <v>5</v>
      </c>
      <c r="C47" t="s">
        <v>111</v>
      </c>
      <c r="D47" t="s">
        <v>112</v>
      </c>
      <c r="E47" t="str">
        <f t="shared" si="0"/>
        <v>Huntley</v>
      </c>
      <c r="F47" t="str">
        <f t="shared" si="1"/>
        <v>Tyler</v>
      </c>
      <c r="G47" s="1" t="str">
        <f t="shared" si="2"/>
        <v>https://en.wikipedia.org/wiki/Tyler_Huntley</v>
      </c>
      <c r="H47" s="1"/>
      <c r="I47">
        <v>23</v>
      </c>
      <c r="L47" t="str">
        <f t="shared" si="3"/>
        <v/>
      </c>
      <c r="M47" t="str">
        <f t="shared" si="4"/>
        <v/>
      </c>
      <c r="O47" t="str">
        <f t="shared" si="5"/>
        <v>Tyler</v>
      </c>
      <c r="P47" t="str">
        <f t="shared" si="6"/>
        <v>Huntley</v>
      </c>
      <c r="Q47" t="str">
        <f t="shared" si="7"/>
        <v>Baltimore</v>
      </c>
      <c r="R47">
        <f t="shared" si="8"/>
        <v>23</v>
      </c>
      <c r="T47">
        <f t="shared" si="11"/>
        <v>38</v>
      </c>
      <c r="U47">
        <f t="shared" si="12"/>
        <v>1</v>
      </c>
    </row>
    <row r="48" spans="1:21" x14ac:dyDescent="0.2">
      <c r="A48" t="s">
        <v>113</v>
      </c>
      <c r="B48" t="s">
        <v>5</v>
      </c>
      <c r="C48" t="s">
        <v>114</v>
      </c>
      <c r="D48" t="s">
        <v>115</v>
      </c>
      <c r="E48" t="str">
        <f t="shared" si="0"/>
        <v>Hurts</v>
      </c>
      <c r="F48" t="str">
        <f t="shared" si="1"/>
        <v>Jalen</v>
      </c>
      <c r="G48" s="1" t="str">
        <f t="shared" si="2"/>
        <v>https://en.wikipedia.org/wiki/Jalen_Hurts</v>
      </c>
      <c r="H48" s="1"/>
      <c r="I48">
        <v>23</v>
      </c>
      <c r="K48" t="s">
        <v>229</v>
      </c>
      <c r="L48" t="str">
        <f t="shared" si="3"/>
        <v/>
      </c>
      <c r="M48">
        <f t="shared" si="4"/>
        <v>23</v>
      </c>
      <c r="O48" t="str">
        <f t="shared" si="5"/>
        <v>Jalen</v>
      </c>
      <c r="P48" t="str">
        <f t="shared" si="6"/>
        <v>Hurts</v>
      </c>
      <c r="Q48" t="str">
        <f t="shared" si="7"/>
        <v>Philadelphia</v>
      </c>
      <c r="R48">
        <f t="shared" si="8"/>
        <v>23</v>
      </c>
      <c r="T48">
        <f t="shared" si="11"/>
        <v>39</v>
      </c>
      <c r="U48">
        <f t="shared" si="12"/>
        <v>1</v>
      </c>
    </row>
    <row r="49" spans="1:21" x14ac:dyDescent="0.2">
      <c r="A49" t="s">
        <v>116</v>
      </c>
      <c r="B49" t="s">
        <v>5</v>
      </c>
      <c r="C49" t="s">
        <v>111</v>
      </c>
      <c r="D49" t="s">
        <v>36</v>
      </c>
      <c r="E49" t="str">
        <f t="shared" si="0"/>
        <v>Jackson</v>
      </c>
      <c r="F49" t="str">
        <f t="shared" si="1"/>
        <v>Lamar</v>
      </c>
      <c r="G49" s="1" t="str">
        <f t="shared" si="2"/>
        <v>https://en.wikipedia.org/wiki/Lamar_Jackson</v>
      </c>
      <c r="H49" s="1"/>
      <c r="I49">
        <v>24</v>
      </c>
      <c r="J49" t="s">
        <v>229</v>
      </c>
      <c r="K49" t="s">
        <v>229</v>
      </c>
      <c r="L49">
        <f t="shared" si="3"/>
        <v>24</v>
      </c>
      <c r="M49">
        <f t="shared" si="4"/>
        <v>24</v>
      </c>
      <c r="O49" t="str">
        <f t="shared" si="5"/>
        <v>Lamar</v>
      </c>
      <c r="P49" t="str">
        <f t="shared" si="6"/>
        <v>Jackson</v>
      </c>
      <c r="Q49" t="str">
        <f t="shared" si="7"/>
        <v>Baltimore</v>
      </c>
      <c r="R49">
        <f t="shared" si="8"/>
        <v>24</v>
      </c>
      <c r="T49">
        <f t="shared" si="11"/>
        <v>40</v>
      </c>
      <c r="U49">
        <f t="shared" si="12"/>
        <v>0</v>
      </c>
    </row>
    <row r="50" spans="1:21" x14ac:dyDescent="0.2">
      <c r="A50" t="s">
        <v>117</v>
      </c>
      <c r="B50" t="s">
        <v>5</v>
      </c>
      <c r="C50" t="s">
        <v>75</v>
      </c>
      <c r="D50" t="s">
        <v>118</v>
      </c>
      <c r="E50" t="str">
        <f t="shared" si="0"/>
        <v>Johnson</v>
      </c>
      <c r="F50" t="str">
        <f t="shared" si="1"/>
        <v>Josh</v>
      </c>
      <c r="G50" s="1" t="str">
        <f t="shared" si="2"/>
        <v>https://en.wikipedia.org/wiki/Josh_Johnson</v>
      </c>
      <c r="H50" s="1" t="s">
        <v>221</v>
      </c>
      <c r="I50">
        <v>35</v>
      </c>
      <c r="L50" t="str">
        <f t="shared" si="3"/>
        <v/>
      </c>
      <c r="M50" t="str">
        <f t="shared" si="4"/>
        <v/>
      </c>
      <c r="O50" t="str">
        <f t="shared" si="5"/>
        <v>Josh</v>
      </c>
      <c r="P50" t="str">
        <f t="shared" si="6"/>
        <v>Johnson</v>
      </c>
      <c r="Q50" t="str">
        <f t="shared" si="7"/>
        <v>NY Jets</v>
      </c>
      <c r="R50">
        <f t="shared" si="8"/>
        <v>35</v>
      </c>
      <c r="T50">
        <f t="shared" si="11"/>
        <v>41</v>
      </c>
      <c r="U50">
        <f t="shared" si="12"/>
        <v>0</v>
      </c>
    </row>
    <row r="51" spans="1:21" x14ac:dyDescent="0.2">
      <c r="A51" t="s">
        <v>119</v>
      </c>
      <c r="B51" t="s">
        <v>5</v>
      </c>
      <c r="C51" t="s">
        <v>82</v>
      </c>
      <c r="D51" t="s">
        <v>120</v>
      </c>
      <c r="E51" t="str">
        <f t="shared" si="0"/>
        <v>Jones</v>
      </c>
      <c r="F51" t="str">
        <f t="shared" si="1"/>
        <v>Daniel</v>
      </c>
      <c r="G51" s="1" t="str">
        <f t="shared" si="2"/>
        <v>https://en.wikipedia.org/wiki/Daniel_Jones</v>
      </c>
      <c r="H51" s="1" t="s">
        <v>222</v>
      </c>
      <c r="I51">
        <v>24</v>
      </c>
      <c r="K51" t="s">
        <v>229</v>
      </c>
      <c r="L51" t="str">
        <f t="shared" si="3"/>
        <v/>
      </c>
      <c r="M51">
        <f t="shared" si="4"/>
        <v>24</v>
      </c>
      <c r="O51" t="str">
        <f t="shared" si="5"/>
        <v>Daniel</v>
      </c>
      <c r="P51" t="str">
        <f t="shared" si="6"/>
        <v>Jones</v>
      </c>
      <c r="Q51" t="str">
        <f t="shared" si="7"/>
        <v>NY Giants</v>
      </c>
      <c r="R51">
        <f t="shared" si="8"/>
        <v>24</v>
      </c>
      <c r="T51">
        <f t="shared" si="11"/>
        <v>42</v>
      </c>
      <c r="U51">
        <f t="shared" si="12"/>
        <v>0</v>
      </c>
    </row>
    <row r="52" spans="1:21" x14ac:dyDescent="0.2">
      <c r="A52" t="s">
        <v>121</v>
      </c>
      <c r="B52" t="s">
        <v>5</v>
      </c>
      <c r="C52" t="s">
        <v>89</v>
      </c>
      <c r="D52" t="s">
        <v>122</v>
      </c>
      <c r="E52" t="str">
        <f t="shared" si="0"/>
        <v>Jones</v>
      </c>
      <c r="F52" t="str">
        <f t="shared" si="1"/>
        <v>Mac</v>
      </c>
      <c r="G52" s="1" t="str">
        <f t="shared" si="2"/>
        <v>https://en.wikipedia.org/wiki/Mac_Jones</v>
      </c>
      <c r="H52" s="1"/>
      <c r="I52">
        <v>23</v>
      </c>
      <c r="J52" t="s">
        <v>229</v>
      </c>
      <c r="K52" t="s">
        <v>229</v>
      </c>
      <c r="L52">
        <f t="shared" si="3"/>
        <v>23</v>
      </c>
      <c r="M52">
        <f t="shared" si="4"/>
        <v>23</v>
      </c>
      <c r="O52" t="str">
        <f t="shared" si="5"/>
        <v>Mac</v>
      </c>
      <c r="P52" t="str">
        <f t="shared" si="6"/>
        <v>Jones</v>
      </c>
      <c r="Q52" t="str">
        <f t="shared" si="7"/>
        <v>New England</v>
      </c>
      <c r="R52">
        <f t="shared" si="8"/>
        <v>23</v>
      </c>
      <c r="T52">
        <f t="shared" si="11"/>
        <v>43</v>
      </c>
      <c r="U52">
        <f t="shared" si="12"/>
        <v>0</v>
      </c>
    </row>
    <row r="53" spans="1:21" x14ac:dyDescent="0.2">
      <c r="A53" t="s">
        <v>123</v>
      </c>
      <c r="B53" t="s">
        <v>5</v>
      </c>
      <c r="C53" t="s">
        <v>124</v>
      </c>
      <c r="D53" t="s">
        <v>13</v>
      </c>
      <c r="E53" t="str">
        <f t="shared" si="0"/>
        <v>Keenum</v>
      </c>
      <c r="F53" t="str">
        <f t="shared" si="1"/>
        <v>Case</v>
      </c>
      <c r="G53" s="1" t="str">
        <f t="shared" si="2"/>
        <v>https://en.wikipedia.org/wiki/Case_Keenum</v>
      </c>
      <c r="H53" s="1"/>
      <c r="I53">
        <v>33</v>
      </c>
      <c r="L53" t="str">
        <f t="shared" si="3"/>
        <v/>
      </c>
      <c r="M53" t="str">
        <f t="shared" si="4"/>
        <v/>
      </c>
      <c r="O53" t="str">
        <f t="shared" si="5"/>
        <v>Case</v>
      </c>
      <c r="P53" t="str">
        <f t="shared" si="6"/>
        <v>Keenum</v>
      </c>
      <c r="Q53" t="str">
        <f t="shared" si="7"/>
        <v>Cleveland</v>
      </c>
      <c r="R53">
        <f t="shared" si="8"/>
        <v>33</v>
      </c>
      <c r="T53">
        <f t="shared" si="11"/>
        <v>44</v>
      </c>
      <c r="U53">
        <f t="shared" si="12"/>
        <v>1</v>
      </c>
    </row>
    <row r="54" spans="1:21" x14ac:dyDescent="0.2">
      <c r="A54" t="s">
        <v>125</v>
      </c>
      <c r="B54" t="s">
        <v>5</v>
      </c>
      <c r="C54" t="s">
        <v>86</v>
      </c>
      <c r="D54" t="s">
        <v>126</v>
      </c>
      <c r="E54" t="str">
        <f t="shared" si="0"/>
        <v>Lance</v>
      </c>
      <c r="F54" t="str">
        <f t="shared" si="1"/>
        <v>Trey</v>
      </c>
      <c r="G54" s="1" t="str">
        <f t="shared" si="2"/>
        <v>https://en.wikipedia.org/wiki/Trey_Lance</v>
      </c>
      <c r="H54" s="1"/>
      <c r="I54">
        <v>21</v>
      </c>
      <c r="L54" t="str">
        <f t="shared" si="3"/>
        <v/>
      </c>
      <c r="M54" t="str">
        <f t="shared" si="4"/>
        <v/>
      </c>
      <c r="O54" t="str">
        <f t="shared" si="5"/>
        <v>Trey</v>
      </c>
      <c r="P54" t="str">
        <f t="shared" si="6"/>
        <v>Lance</v>
      </c>
      <c r="Q54" t="str">
        <f t="shared" si="7"/>
        <v>San Francisco</v>
      </c>
      <c r="R54">
        <f t="shared" si="8"/>
        <v>21</v>
      </c>
    </row>
    <row r="55" spans="1:21" x14ac:dyDescent="0.2">
      <c r="A55" t="s">
        <v>127</v>
      </c>
      <c r="B55" t="s">
        <v>5</v>
      </c>
      <c r="C55" t="s">
        <v>18</v>
      </c>
      <c r="D55" t="s">
        <v>128</v>
      </c>
      <c r="E55" t="str">
        <f t="shared" si="0"/>
        <v>Lauletta</v>
      </c>
      <c r="F55" t="str">
        <f t="shared" si="1"/>
        <v>Kyle</v>
      </c>
      <c r="G55" s="1" t="str">
        <f t="shared" si="2"/>
        <v>https://en.wikipedia.org/wiki/Kyle_Lauletta</v>
      </c>
      <c r="H55" s="1"/>
      <c r="I55">
        <v>26</v>
      </c>
      <c r="L55" t="str">
        <f t="shared" si="3"/>
        <v/>
      </c>
      <c r="M55" t="str">
        <f t="shared" si="4"/>
        <v/>
      </c>
      <c r="O55" t="str">
        <f t="shared" si="5"/>
        <v>Kyle</v>
      </c>
      <c r="P55" t="str">
        <f t="shared" si="6"/>
        <v>Lauletta</v>
      </c>
      <c r="Q55" t="str">
        <f t="shared" si="7"/>
        <v>Jacksonville</v>
      </c>
      <c r="R55">
        <f t="shared" si="8"/>
        <v>26</v>
      </c>
      <c r="T55" s="2" t="s">
        <v>236</v>
      </c>
    </row>
    <row r="56" spans="1:21" x14ac:dyDescent="0.2">
      <c r="A56" t="s">
        <v>129</v>
      </c>
      <c r="B56" t="s">
        <v>5</v>
      </c>
      <c r="C56" t="s">
        <v>18</v>
      </c>
      <c r="D56" t="s">
        <v>130</v>
      </c>
      <c r="E56" t="str">
        <f t="shared" si="0"/>
        <v>Lawrence</v>
      </c>
      <c r="F56" t="str">
        <f t="shared" si="1"/>
        <v>Trevor</v>
      </c>
      <c r="G56" s="1" t="str">
        <f t="shared" si="2"/>
        <v>https://en.wikipedia.org/wiki/Trevor_Lawrence</v>
      </c>
      <c r="H56" s="1"/>
      <c r="I56">
        <v>22</v>
      </c>
      <c r="J56" t="s">
        <v>229</v>
      </c>
      <c r="K56" t="s">
        <v>229</v>
      </c>
      <c r="L56">
        <f t="shared" si="3"/>
        <v>22</v>
      </c>
      <c r="M56">
        <f t="shared" si="4"/>
        <v>22</v>
      </c>
      <c r="O56" t="str">
        <f t="shared" si="5"/>
        <v>Trevor</v>
      </c>
      <c r="P56" t="str">
        <f t="shared" si="6"/>
        <v>Lawrence</v>
      </c>
      <c r="Q56" t="str">
        <f t="shared" si="7"/>
        <v>Jacksonville</v>
      </c>
      <c r="R56">
        <f t="shared" si="8"/>
        <v>22</v>
      </c>
      <c r="T56" s="2" t="s">
        <v>216</v>
      </c>
      <c r="U56" s="2" t="s">
        <v>231</v>
      </c>
    </row>
    <row r="57" spans="1:21" x14ac:dyDescent="0.2">
      <c r="A57" t="s">
        <v>131</v>
      </c>
      <c r="B57" t="s">
        <v>5</v>
      </c>
      <c r="C57" t="s">
        <v>82</v>
      </c>
      <c r="D57" t="s">
        <v>51</v>
      </c>
      <c r="E57" t="str">
        <f t="shared" si="0"/>
        <v>Lewerke</v>
      </c>
      <c r="F57" t="str">
        <f t="shared" si="1"/>
        <v>Brian</v>
      </c>
      <c r="G57" s="1" t="str">
        <f t="shared" si="2"/>
        <v>https://en.wikipedia.org/wiki/Brian_Lewerke</v>
      </c>
      <c r="H57" s="1"/>
      <c r="I57">
        <v>25</v>
      </c>
      <c r="L57" t="str">
        <f t="shared" si="3"/>
        <v/>
      </c>
      <c r="M57" t="str">
        <f t="shared" si="4"/>
        <v/>
      </c>
      <c r="O57" t="str">
        <f t="shared" si="5"/>
        <v>Brian</v>
      </c>
      <c r="P57" t="str">
        <f t="shared" si="6"/>
        <v>Lewerke</v>
      </c>
      <c r="Q57" t="str">
        <f t="shared" si="7"/>
        <v>NY Giants</v>
      </c>
      <c r="R57">
        <f t="shared" si="8"/>
        <v>25</v>
      </c>
      <c r="T57">
        <f>MIN(I:I)</f>
        <v>21</v>
      </c>
      <c r="U57">
        <f>COUNTIF($L:$L,$T57)</f>
        <v>0</v>
      </c>
    </row>
    <row r="58" spans="1:21" x14ac:dyDescent="0.2">
      <c r="A58" t="s">
        <v>132</v>
      </c>
      <c r="B58" t="s">
        <v>5</v>
      </c>
      <c r="C58" t="s">
        <v>35</v>
      </c>
      <c r="D58" t="s">
        <v>57</v>
      </c>
      <c r="E58" t="str">
        <f t="shared" si="0"/>
        <v>Lock</v>
      </c>
      <c r="F58" t="str">
        <f t="shared" si="1"/>
        <v>Drew</v>
      </c>
      <c r="G58" s="1" t="str">
        <f t="shared" si="2"/>
        <v>https://en.wikipedia.org/wiki/Drew_Lock</v>
      </c>
      <c r="H58" s="1"/>
      <c r="I58">
        <v>25</v>
      </c>
      <c r="L58" t="str">
        <f t="shared" si="3"/>
        <v/>
      </c>
      <c r="M58" t="str">
        <f t="shared" si="4"/>
        <v/>
      </c>
      <c r="O58" t="str">
        <f t="shared" si="5"/>
        <v>Drew</v>
      </c>
      <c r="P58" t="str">
        <f t="shared" si="6"/>
        <v>Lock</v>
      </c>
      <c r="Q58" t="str">
        <f t="shared" si="7"/>
        <v>Denver</v>
      </c>
      <c r="R58">
        <f t="shared" si="8"/>
        <v>25</v>
      </c>
      <c r="T58">
        <f t="shared" ref="T58:T80" si="13">T57+1</f>
        <v>22</v>
      </c>
      <c r="U58">
        <f t="shared" ref="U58:U80" si="14">COUNTIF($L:$L,$T58)</f>
        <v>2</v>
      </c>
    </row>
    <row r="59" spans="1:21" x14ac:dyDescent="0.2">
      <c r="A59" t="s">
        <v>133</v>
      </c>
      <c r="B59" t="s">
        <v>5</v>
      </c>
      <c r="C59" t="s">
        <v>21</v>
      </c>
      <c r="D59" t="s">
        <v>134</v>
      </c>
      <c r="E59" t="str">
        <f t="shared" si="0"/>
        <v>Love</v>
      </c>
      <c r="F59" t="str">
        <f t="shared" si="1"/>
        <v>Jordan</v>
      </c>
      <c r="G59" s="1" t="str">
        <f t="shared" si="2"/>
        <v>https://en.wikipedia.org/wiki/Jordan_Love</v>
      </c>
      <c r="H59" s="1"/>
      <c r="I59">
        <v>23</v>
      </c>
      <c r="L59" t="str">
        <f t="shared" si="3"/>
        <v/>
      </c>
      <c r="M59" t="str">
        <f t="shared" si="4"/>
        <v/>
      </c>
      <c r="O59" t="str">
        <f t="shared" si="5"/>
        <v>Jordan</v>
      </c>
      <c r="P59" t="str">
        <f t="shared" si="6"/>
        <v>Love</v>
      </c>
      <c r="Q59" t="str">
        <f t="shared" si="7"/>
        <v>Green Bay</v>
      </c>
      <c r="R59">
        <f t="shared" si="8"/>
        <v>23</v>
      </c>
      <c r="T59">
        <f t="shared" si="13"/>
        <v>23</v>
      </c>
      <c r="U59">
        <f t="shared" si="14"/>
        <v>3</v>
      </c>
    </row>
    <row r="60" spans="1:21" x14ac:dyDescent="0.2">
      <c r="A60" t="s">
        <v>135</v>
      </c>
      <c r="B60" t="s">
        <v>5</v>
      </c>
      <c r="C60" t="s">
        <v>38</v>
      </c>
      <c r="D60" t="s">
        <v>136</v>
      </c>
      <c r="E60" t="str">
        <f t="shared" si="0"/>
        <v>Luton</v>
      </c>
      <c r="F60" t="str">
        <f t="shared" si="1"/>
        <v>Jake</v>
      </c>
      <c r="G60" s="1" t="str">
        <f t="shared" si="2"/>
        <v>https://en.wikipedia.org/wiki/Jake_Luton</v>
      </c>
      <c r="H60" s="1"/>
      <c r="I60">
        <v>25</v>
      </c>
      <c r="L60" t="str">
        <f t="shared" si="3"/>
        <v/>
      </c>
      <c r="M60" t="str">
        <f t="shared" si="4"/>
        <v/>
      </c>
      <c r="O60" t="str">
        <f t="shared" si="5"/>
        <v>Jake</v>
      </c>
      <c r="P60" t="str">
        <f t="shared" si="6"/>
        <v>Luton</v>
      </c>
      <c r="Q60" t="str">
        <f t="shared" si="7"/>
        <v>Miami</v>
      </c>
      <c r="R60">
        <f t="shared" si="8"/>
        <v>25</v>
      </c>
      <c r="T60">
        <f t="shared" si="13"/>
        <v>24</v>
      </c>
      <c r="U60">
        <f t="shared" si="14"/>
        <v>3</v>
      </c>
    </row>
    <row r="61" spans="1:21" x14ac:dyDescent="0.2">
      <c r="A61" t="s">
        <v>137</v>
      </c>
      <c r="B61" t="s">
        <v>5</v>
      </c>
      <c r="C61" t="s">
        <v>42</v>
      </c>
      <c r="D61" t="s">
        <v>138</v>
      </c>
      <c r="E61" t="str">
        <f t="shared" si="0"/>
        <v>Mahomes</v>
      </c>
      <c r="F61" t="str">
        <f t="shared" si="1"/>
        <v>Patrick</v>
      </c>
      <c r="G61" s="1" t="str">
        <f t="shared" si="2"/>
        <v>https://en.wikipedia.org/wiki/Patrick_Mahomes</v>
      </c>
      <c r="H61" s="1"/>
      <c r="I61">
        <v>26</v>
      </c>
      <c r="J61" t="s">
        <v>229</v>
      </c>
      <c r="K61" t="s">
        <v>229</v>
      </c>
      <c r="L61">
        <f t="shared" si="3"/>
        <v>26</v>
      </c>
      <c r="M61">
        <f t="shared" si="4"/>
        <v>26</v>
      </c>
      <c r="O61" t="str">
        <f t="shared" si="5"/>
        <v>Patrick</v>
      </c>
      <c r="P61" t="str">
        <f t="shared" si="6"/>
        <v>Mahomes</v>
      </c>
      <c r="Q61" t="str">
        <f t="shared" si="7"/>
        <v>Kansas City</v>
      </c>
      <c r="R61">
        <f t="shared" si="8"/>
        <v>26</v>
      </c>
      <c r="T61">
        <f t="shared" si="13"/>
        <v>25</v>
      </c>
      <c r="U61">
        <f t="shared" si="14"/>
        <v>2</v>
      </c>
    </row>
    <row r="62" spans="1:21" x14ac:dyDescent="0.2">
      <c r="A62" t="s">
        <v>139</v>
      </c>
      <c r="B62" t="s">
        <v>5</v>
      </c>
      <c r="C62" t="s">
        <v>50</v>
      </c>
      <c r="D62" t="s">
        <v>136</v>
      </c>
      <c r="E62" t="str">
        <f t="shared" si="0"/>
        <v>Mannion</v>
      </c>
      <c r="F62" t="str">
        <f t="shared" si="1"/>
        <v>Sean</v>
      </c>
      <c r="G62" s="1" t="str">
        <f t="shared" si="2"/>
        <v>https://en.wikipedia.org/wiki/Sean_Mannion</v>
      </c>
      <c r="H62" s="1" t="s">
        <v>223</v>
      </c>
      <c r="I62">
        <v>29</v>
      </c>
      <c r="L62" t="str">
        <f t="shared" si="3"/>
        <v/>
      </c>
      <c r="M62" t="str">
        <f t="shared" si="4"/>
        <v/>
      </c>
      <c r="O62" t="str">
        <f t="shared" si="5"/>
        <v>Sean</v>
      </c>
      <c r="P62" t="str">
        <f t="shared" si="6"/>
        <v>Mannion</v>
      </c>
      <c r="Q62" t="str">
        <f t="shared" si="7"/>
        <v>Minnesota</v>
      </c>
      <c r="R62">
        <f t="shared" si="8"/>
        <v>29</v>
      </c>
      <c r="T62">
        <f t="shared" si="13"/>
        <v>26</v>
      </c>
      <c r="U62">
        <f t="shared" si="14"/>
        <v>2</v>
      </c>
    </row>
    <row r="63" spans="1:21" x14ac:dyDescent="0.2">
      <c r="A63" t="s">
        <v>140</v>
      </c>
      <c r="B63" t="s">
        <v>5</v>
      </c>
      <c r="C63" t="s">
        <v>47</v>
      </c>
      <c r="D63" t="s">
        <v>102</v>
      </c>
      <c r="E63" t="str">
        <f t="shared" si="0"/>
        <v>Mariota</v>
      </c>
      <c r="F63" t="str">
        <f t="shared" si="1"/>
        <v>Marcus</v>
      </c>
      <c r="G63" s="1" t="str">
        <f t="shared" si="2"/>
        <v>https://en.wikipedia.org/wiki/Marcus_Mariota</v>
      </c>
      <c r="H63" s="1"/>
      <c r="I63">
        <v>28</v>
      </c>
      <c r="L63" t="str">
        <f t="shared" si="3"/>
        <v/>
      </c>
      <c r="M63" t="str">
        <f t="shared" si="4"/>
        <v/>
      </c>
      <c r="O63" t="str">
        <f t="shared" si="5"/>
        <v>Marcus</v>
      </c>
      <c r="P63" t="str">
        <f t="shared" si="6"/>
        <v>Mariota</v>
      </c>
      <c r="Q63" t="str">
        <f t="shared" si="7"/>
        <v>Las Vegas</v>
      </c>
      <c r="R63">
        <f t="shared" si="8"/>
        <v>28</v>
      </c>
      <c r="T63">
        <f t="shared" si="13"/>
        <v>27</v>
      </c>
      <c r="U63">
        <f t="shared" si="14"/>
        <v>1</v>
      </c>
    </row>
    <row r="64" spans="1:21" x14ac:dyDescent="0.2">
      <c r="A64" t="s">
        <v>141</v>
      </c>
      <c r="B64" t="s">
        <v>5</v>
      </c>
      <c r="C64" t="s">
        <v>124</v>
      </c>
      <c r="D64" t="s">
        <v>115</v>
      </c>
      <c r="E64" t="str">
        <f t="shared" si="0"/>
        <v>Mayfield</v>
      </c>
      <c r="F64" t="str">
        <f t="shared" si="1"/>
        <v>Baker</v>
      </c>
      <c r="G64" s="1" t="str">
        <f t="shared" si="2"/>
        <v>https://en.wikipedia.org/wiki/Baker_Mayfield</v>
      </c>
      <c r="H64" s="1"/>
      <c r="I64">
        <v>26</v>
      </c>
      <c r="J64" t="s">
        <v>229</v>
      </c>
      <c r="K64" t="s">
        <v>229</v>
      </c>
      <c r="L64">
        <f t="shared" si="3"/>
        <v>26</v>
      </c>
      <c r="M64">
        <f t="shared" si="4"/>
        <v>26</v>
      </c>
      <c r="O64" t="str">
        <f t="shared" si="5"/>
        <v>Baker</v>
      </c>
      <c r="P64" t="str">
        <f t="shared" si="6"/>
        <v>Mayfield</v>
      </c>
      <c r="Q64" t="str">
        <f t="shared" si="7"/>
        <v>Cleveland</v>
      </c>
      <c r="R64">
        <f t="shared" si="8"/>
        <v>26</v>
      </c>
      <c r="T64">
        <f t="shared" si="13"/>
        <v>28</v>
      </c>
      <c r="U64">
        <f t="shared" si="14"/>
        <v>3</v>
      </c>
    </row>
    <row r="65" spans="1:21" x14ac:dyDescent="0.2">
      <c r="A65" t="s">
        <v>142</v>
      </c>
      <c r="B65" t="s">
        <v>5</v>
      </c>
      <c r="C65" t="s">
        <v>80</v>
      </c>
      <c r="D65" t="s">
        <v>122</v>
      </c>
      <c r="E65" t="str">
        <f t="shared" si="0"/>
        <v>McCarron</v>
      </c>
      <c r="F65" t="str">
        <f t="shared" si="1"/>
        <v>A.J.</v>
      </c>
      <c r="G65" s="1" t="str">
        <f t="shared" si="2"/>
        <v>https://en.wikipedia.org/wiki/A.J._McCarron</v>
      </c>
      <c r="H65" s="1"/>
      <c r="I65">
        <v>31</v>
      </c>
      <c r="L65" t="str">
        <f t="shared" si="3"/>
        <v/>
      </c>
      <c r="M65" t="str">
        <f t="shared" si="4"/>
        <v/>
      </c>
      <c r="O65" t="str">
        <f t="shared" si="5"/>
        <v>A.J.</v>
      </c>
      <c r="P65" t="str">
        <f t="shared" si="6"/>
        <v>McCarron</v>
      </c>
      <c r="Q65" t="str">
        <f t="shared" si="7"/>
        <v>Atlanta</v>
      </c>
      <c r="R65">
        <f t="shared" si="8"/>
        <v>31</v>
      </c>
      <c r="T65">
        <f t="shared" si="13"/>
        <v>29</v>
      </c>
      <c r="U65">
        <f t="shared" si="14"/>
        <v>1</v>
      </c>
    </row>
    <row r="66" spans="1:21" x14ac:dyDescent="0.2">
      <c r="A66" t="s">
        <v>143</v>
      </c>
      <c r="B66" t="s">
        <v>5</v>
      </c>
      <c r="C66" t="s">
        <v>78</v>
      </c>
      <c r="D66" t="s">
        <v>69</v>
      </c>
      <c r="E66" t="str">
        <f t="shared" si="0"/>
        <v>McCoy</v>
      </c>
      <c r="F66" t="str">
        <f t="shared" si="1"/>
        <v>Colt</v>
      </c>
      <c r="G66" s="1" t="str">
        <f t="shared" si="2"/>
        <v>https://en.wikipedia.org/wiki/Colt_McCoy</v>
      </c>
      <c r="H66" s="1"/>
      <c r="I66">
        <v>35</v>
      </c>
      <c r="L66" t="str">
        <f t="shared" si="3"/>
        <v/>
      </c>
      <c r="M66" t="str">
        <f t="shared" si="4"/>
        <v/>
      </c>
      <c r="O66" t="str">
        <f t="shared" si="5"/>
        <v>Colt</v>
      </c>
      <c r="P66" t="str">
        <f t="shared" si="6"/>
        <v>McCoy</v>
      </c>
      <c r="Q66" t="str">
        <f t="shared" si="7"/>
        <v>Arizona</v>
      </c>
      <c r="R66">
        <f t="shared" si="8"/>
        <v>35</v>
      </c>
      <c r="T66">
        <f t="shared" si="13"/>
        <v>30</v>
      </c>
      <c r="U66">
        <f t="shared" si="14"/>
        <v>2</v>
      </c>
    </row>
    <row r="67" spans="1:21" x14ac:dyDescent="0.2">
      <c r="A67" t="s">
        <v>144</v>
      </c>
      <c r="B67" t="s">
        <v>5</v>
      </c>
      <c r="C67" t="s">
        <v>78</v>
      </c>
      <c r="D67" t="s">
        <v>145</v>
      </c>
      <c r="E67" t="str">
        <f t="shared" ref="E67:E109" si="15">LEFT($A67, FIND(",",$A67)-1)</f>
        <v>McSorley</v>
      </c>
      <c r="F67" t="str">
        <f t="shared" ref="F67:F109" si="16">MID($A67, FIND(",",$A67)+2,9999)</f>
        <v>Trace</v>
      </c>
      <c r="G67" s="1" t="str">
        <f t="shared" ref="G67:H109" si="17">HYPERLINK(_xlfn.CONCAT("https://en.wikipedia.org/wiki/",$F67,"_",$E67))</f>
        <v>https://en.wikipedia.org/wiki/Trace_McSorley</v>
      </c>
      <c r="H67" s="1"/>
      <c r="I67">
        <v>26</v>
      </c>
      <c r="L67" t="str">
        <f t="shared" ref="L67:L109" si="18">IF(J67="x",$I67,"")</f>
        <v/>
      </c>
      <c r="M67" t="str">
        <f t="shared" ref="M67:M109" si="19">IF(K67="x",$I67,"")</f>
        <v/>
      </c>
      <c r="O67" t="str">
        <f t="shared" ref="O67:O109" si="20">F67</f>
        <v>Trace</v>
      </c>
      <c r="P67" t="str">
        <f t="shared" ref="P67:P109" si="21">E67</f>
        <v>McSorley</v>
      </c>
      <c r="Q67" t="str">
        <f t="shared" ref="Q67:Q109" si="22">C67</f>
        <v>Arizona</v>
      </c>
      <c r="R67">
        <f t="shared" ref="R67:R109" si="23">I67</f>
        <v>26</v>
      </c>
      <c r="T67">
        <f t="shared" si="13"/>
        <v>31</v>
      </c>
      <c r="U67">
        <f t="shared" si="14"/>
        <v>2</v>
      </c>
    </row>
    <row r="68" spans="1:21" x14ac:dyDescent="0.2">
      <c r="A68" t="s">
        <v>146</v>
      </c>
      <c r="B68" t="s">
        <v>5</v>
      </c>
      <c r="C68" t="s">
        <v>13</v>
      </c>
      <c r="D68" t="s">
        <v>106</v>
      </c>
      <c r="E68" t="str">
        <f t="shared" si="15"/>
        <v>Mills</v>
      </c>
      <c r="F68" t="str">
        <f t="shared" si="16"/>
        <v>Davis</v>
      </c>
      <c r="G68" s="1" t="str">
        <f t="shared" si="17"/>
        <v>https://en.wikipedia.org/wiki/Davis_Mills</v>
      </c>
      <c r="H68" s="1"/>
      <c r="I68">
        <v>23</v>
      </c>
      <c r="K68" t="s">
        <v>229</v>
      </c>
      <c r="L68" t="str">
        <f t="shared" si="18"/>
        <v/>
      </c>
      <c r="M68">
        <f t="shared" si="19"/>
        <v>23</v>
      </c>
      <c r="O68" t="str">
        <f t="shared" si="20"/>
        <v>Davis</v>
      </c>
      <c r="P68" t="str">
        <f t="shared" si="21"/>
        <v>Mills</v>
      </c>
      <c r="Q68" t="str">
        <f t="shared" si="22"/>
        <v>Houston</v>
      </c>
      <c r="R68">
        <f t="shared" si="23"/>
        <v>23</v>
      </c>
      <c r="T68">
        <f t="shared" si="13"/>
        <v>32</v>
      </c>
      <c r="U68">
        <f t="shared" si="14"/>
        <v>2</v>
      </c>
    </row>
    <row r="69" spans="1:21" x14ac:dyDescent="0.2">
      <c r="A69" t="s">
        <v>147</v>
      </c>
      <c r="B69" t="s">
        <v>5</v>
      </c>
      <c r="C69" t="s">
        <v>114</v>
      </c>
      <c r="D69" t="s">
        <v>148</v>
      </c>
      <c r="E69" t="str">
        <f t="shared" si="15"/>
        <v>Minshew</v>
      </c>
      <c r="F69" t="str">
        <f t="shared" si="16"/>
        <v>Gardner</v>
      </c>
      <c r="G69" s="1" t="str">
        <f t="shared" si="17"/>
        <v>https://en.wikipedia.org/wiki/Gardner_Minshew</v>
      </c>
      <c r="H69" s="1"/>
      <c r="I69">
        <v>25</v>
      </c>
      <c r="J69" t="s">
        <v>229</v>
      </c>
      <c r="L69">
        <f t="shared" si="18"/>
        <v>25</v>
      </c>
      <c r="M69" t="str">
        <f t="shared" si="19"/>
        <v/>
      </c>
      <c r="O69" t="str">
        <f t="shared" si="20"/>
        <v>Gardner</v>
      </c>
      <c r="P69" t="str">
        <f t="shared" si="21"/>
        <v>Minshew</v>
      </c>
      <c r="Q69" t="str">
        <f t="shared" si="22"/>
        <v>Philadelphia</v>
      </c>
      <c r="R69">
        <f t="shared" si="23"/>
        <v>25</v>
      </c>
      <c r="T69">
        <f t="shared" si="13"/>
        <v>33</v>
      </c>
      <c r="U69">
        <f t="shared" si="14"/>
        <v>4</v>
      </c>
    </row>
    <row r="70" spans="1:21" x14ac:dyDescent="0.2">
      <c r="A70" t="s">
        <v>149</v>
      </c>
      <c r="B70" t="s">
        <v>5</v>
      </c>
      <c r="C70" t="s">
        <v>50</v>
      </c>
      <c r="D70" t="s">
        <v>150</v>
      </c>
      <c r="E70" t="str">
        <f t="shared" si="15"/>
        <v>Mond</v>
      </c>
      <c r="F70" t="str">
        <f t="shared" si="16"/>
        <v>Kellen</v>
      </c>
      <c r="G70" s="1" t="str">
        <f t="shared" si="17"/>
        <v>https://en.wikipedia.org/wiki/Kellen_Mond</v>
      </c>
      <c r="H70" s="1"/>
      <c r="I70">
        <v>22</v>
      </c>
      <c r="L70" t="str">
        <f t="shared" si="18"/>
        <v/>
      </c>
      <c r="M70" t="str">
        <f t="shared" si="19"/>
        <v/>
      </c>
      <c r="O70" t="str">
        <f t="shared" si="20"/>
        <v>Kellen</v>
      </c>
      <c r="P70" t="str">
        <f t="shared" si="21"/>
        <v>Mond</v>
      </c>
      <c r="Q70" t="str">
        <f t="shared" si="22"/>
        <v>Minnesota</v>
      </c>
      <c r="R70">
        <f t="shared" si="23"/>
        <v>22</v>
      </c>
      <c r="T70">
        <f t="shared" si="13"/>
        <v>34</v>
      </c>
      <c r="U70">
        <f t="shared" si="14"/>
        <v>1</v>
      </c>
    </row>
    <row r="71" spans="1:21" x14ac:dyDescent="0.2">
      <c r="A71" t="s">
        <v>151</v>
      </c>
      <c r="B71" t="s">
        <v>5</v>
      </c>
      <c r="C71" t="s">
        <v>24</v>
      </c>
      <c r="D71" t="s">
        <v>152</v>
      </c>
      <c r="E71" t="str">
        <f t="shared" si="15"/>
        <v>Montez</v>
      </c>
      <c r="F71" t="str">
        <f t="shared" si="16"/>
        <v>Steven</v>
      </c>
      <c r="G71" s="1" t="str">
        <f t="shared" si="17"/>
        <v>https://en.wikipedia.org/wiki/Steven_Montez</v>
      </c>
      <c r="H71" s="1"/>
      <c r="I71">
        <v>24</v>
      </c>
      <c r="L71" t="str">
        <f t="shared" si="18"/>
        <v/>
      </c>
      <c r="M71" t="str">
        <f t="shared" si="19"/>
        <v/>
      </c>
      <c r="O71" t="str">
        <f t="shared" si="20"/>
        <v>Steven</v>
      </c>
      <c r="P71" t="str">
        <f t="shared" si="21"/>
        <v>Montez</v>
      </c>
      <c r="Q71" t="str">
        <f t="shared" si="22"/>
        <v>Detroit</v>
      </c>
      <c r="R71">
        <f t="shared" si="23"/>
        <v>24</v>
      </c>
      <c r="T71">
        <f t="shared" si="13"/>
        <v>35</v>
      </c>
      <c r="U71">
        <f t="shared" si="14"/>
        <v>0</v>
      </c>
    </row>
    <row r="72" spans="1:21" x14ac:dyDescent="0.2">
      <c r="A72" t="s">
        <v>153</v>
      </c>
      <c r="B72" t="s">
        <v>5</v>
      </c>
      <c r="C72" t="s">
        <v>124</v>
      </c>
      <c r="D72" t="s">
        <v>154</v>
      </c>
      <c r="E72" t="str">
        <f t="shared" si="15"/>
        <v>Mullens</v>
      </c>
      <c r="F72" t="str">
        <f t="shared" si="16"/>
        <v>Nick</v>
      </c>
      <c r="G72" s="1" t="str">
        <f t="shared" si="17"/>
        <v>https://en.wikipedia.org/wiki/Nick_Mullens</v>
      </c>
      <c r="H72" s="1"/>
      <c r="I72">
        <v>26</v>
      </c>
      <c r="L72" t="str">
        <f t="shared" si="18"/>
        <v/>
      </c>
      <c r="M72" t="str">
        <f t="shared" si="19"/>
        <v/>
      </c>
      <c r="O72" t="str">
        <f t="shared" si="20"/>
        <v>Nick</v>
      </c>
      <c r="P72" t="str">
        <f t="shared" si="21"/>
        <v>Mullens</v>
      </c>
      <c r="Q72" t="str">
        <f t="shared" si="22"/>
        <v>Cleveland</v>
      </c>
      <c r="R72">
        <f t="shared" si="23"/>
        <v>26</v>
      </c>
      <c r="T72">
        <f t="shared" si="13"/>
        <v>36</v>
      </c>
      <c r="U72">
        <f t="shared" si="14"/>
        <v>1</v>
      </c>
    </row>
    <row r="73" spans="1:21" x14ac:dyDescent="0.2">
      <c r="A73" t="s">
        <v>155</v>
      </c>
      <c r="B73" t="s">
        <v>5</v>
      </c>
      <c r="C73" t="s">
        <v>78</v>
      </c>
      <c r="D73" t="s">
        <v>115</v>
      </c>
      <c r="E73" t="str">
        <f t="shared" si="15"/>
        <v>Murray</v>
      </c>
      <c r="F73" t="str">
        <f t="shared" si="16"/>
        <v>Kyler</v>
      </c>
      <c r="G73" s="1" t="str">
        <f t="shared" si="17"/>
        <v>https://en.wikipedia.org/wiki/Kyler_Murray</v>
      </c>
      <c r="H73" s="1"/>
      <c r="I73">
        <v>24</v>
      </c>
      <c r="J73" t="s">
        <v>229</v>
      </c>
      <c r="K73" t="s">
        <v>229</v>
      </c>
      <c r="L73">
        <f t="shared" si="18"/>
        <v>24</v>
      </c>
      <c r="M73">
        <f t="shared" si="19"/>
        <v>24</v>
      </c>
      <c r="O73" t="str">
        <f t="shared" si="20"/>
        <v>Kyler</v>
      </c>
      <c r="P73" t="str">
        <f t="shared" si="21"/>
        <v>Murray</v>
      </c>
      <c r="Q73" t="str">
        <f t="shared" si="22"/>
        <v>Arizona</v>
      </c>
      <c r="R73">
        <f t="shared" si="23"/>
        <v>24</v>
      </c>
      <c r="T73">
        <f t="shared" si="13"/>
        <v>37</v>
      </c>
      <c r="U73">
        <f t="shared" si="14"/>
        <v>0</v>
      </c>
    </row>
    <row r="74" spans="1:21" x14ac:dyDescent="0.2">
      <c r="A74" t="s">
        <v>156</v>
      </c>
      <c r="B74" t="s">
        <v>5</v>
      </c>
      <c r="C74" t="s">
        <v>15</v>
      </c>
      <c r="D74" t="s">
        <v>157</v>
      </c>
      <c r="E74" t="str">
        <f t="shared" si="15"/>
        <v>Newton</v>
      </c>
      <c r="F74" t="str">
        <f t="shared" si="16"/>
        <v>Cam</v>
      </c>
      <c r="G74" s="1" t="str">
        <f t="shared" si="17"/>
        <v>https://en.wikipedia.org/wiki/Cam_Newton</v>
      </c>
      <c r="H74" s="1"/>
      <c r="I74">
        <v>32</v>
      </c>
      <c r="J74" t="s">
        <v>229</v>
      </c>
      <c r="L74">
        <f t="shared" si="18"/>
        <v>32</v>
      </c>
      <c r="M74" t="str">
        <f t="shared" si="19"/>
        <v/>
      </c>
      <c r="O74" t="str">
        <f t="shared" si="20"/>
        <v>Cam</v>
      </c>
      <c r="P74" t="str">
        <f t="shared" si="21"/>
        <v>Newton</v>
      </c>
      <c r="Q74" t="str">
        <f t="shared" si="22"/>
        <v>Carolina</v>
      </c>
      <c r="R74">
        <f t="shared" si="23"/>
        <v>32</v>
      </c>
      <c r="T74">
        <f t="shared" si="13"/>
        <v>38</v>
      </c>
      <c r="U74">
        <f t="shared" si="14"/>
        <v>1</v>
      </c>
    </row>
    <row r="75" spans="1:21" x14ac:dyDescent="0.2">
      <c r="A75" t="s">
        <v>158</v>
      </c>
      <c r="B75" t="s">
        <v>5</v>
      </c>
      <c r="C75" t="s">
        <v>159</v>
      </c>
      <c r="D75" t="s">
        <v>22</v>
      </c>
      <c r="E75" t="str">
        <f t="shared" si="15"/>
        <v>Perkins</v>
      </c>
      <c r="F75" t="str">
        <f t="shared" si="16"/>
        <v>Bryce</v>
      </c>
      <c r="G75" s="1" t="str">
        <f t="shared" si="17"/>
        <v>https://en.wikipedia.org/wiki/Bryce_Perkins</v>
      </c>
      <c r="H75" s="1"/>
      <c r="I75">
        <v>24</v>
      </c>
      <c r="L75" t="str">
        <f t="shared" si="18"/>
        <v/>
      </c>
      <c r="M75" t="str">
        <f t="shared" si="19"/>
        <v/>
      </c>
      <c r="O75" t="str">
        <f t="shared" si="20"/>
        <v>Bryce</v>
      </c>
      <c r="P75" t="str">
        <f t="shared" si="21"/>
        <v>Perkins</v>
      </c>
      <c r="Q75" t="str">
        <f t="shared" si="22"/>
        <v>LA Rams</v>
      </c>
      <c r="R75">
        <f t="shared" si="23"/>
        <v>24</v>
      </c>
      <c r="T75">
        <f t="shared" si="13"/>
        <v>39</v>
      </c>
      <c r="U75">
        <f t="shared" si="14"/>
        <v>1</v>
      </c>
    </row>
    <row r="76" spans="1:21" x14ac:dyDescent="0.2">
      <c r="A76" t="s">
        <v>160</v>
      </c>
      <c r="B76" t="s">
        <v>5</v>
      </c>
      <c r="C76" t="s">
        <v>47</v>
      </c>
      <c r="D76" t="s">
        <v>63</v>
      </c>
      <c r="E76" t="str">
        <f t="shared" si="15"/>
        <v>Peterman</v>
      </c>
      <c r="F76" t="str">
        <f t="shared" si="16"/>
        <v>Nathan</v>
      </c>
      <c r="G76" s="1" t="str">
        <f t="shared" si="17"/>
        <v>https://en.wikipedia.org/wiki/Nathan_Peterman</v>
      </c>
      <c r="H76" s="1"/>
      <c r="I76">
        <v>27</v>
      </c>
      <c r="L76" t="str">
        <f t="shared" si="18"/>
        <v/>
      </c>
      <c r="M76" t="str">
        <f t="shared" si="19"/>
        <v/>
      </c>
      <c r="O76" t="str">
        <f t="shared" si="20"/>
        <v>Nathan</v>
      </c>
      <c r="P76" t="str">
        <f t="shared" si="21"/>
        <v>Peterman</v>
      </c>
      <c r="Q76" t="str">
        <f t="shared" si="22"/>
        <v>Las Vegas</v>
      </c>
      <c r="R76">
        <f t="shared" si="23"/>
        <v>27</v>
      </c>
      <c r="T76">
        <f t="shared" si="13"/>
        <v>40</v>
      </c>
      <c r="U76">
        <f t="shared" si="14"/>
        <v>0</v>
      </c>
    </row>
    <row r="77" spans="1:21" x14ac:dyDescent="0.2">
      <c r="A77" t="s">
        <v>161</v>
      </c>
      <c r="B77" t="s">
        <v>5</v>
      </c>
      <c r="C77" t="s">
        <v>60</v>
      </c>
      <c r="D77" t="s">
        <v>162</v>
      </c>
      <c r="E77" t="str">
        <f t="shared" si="15"/>
        <v>Prescott</v>
      </c>
      <c r="F77" t="str">
        <f t="shared" si="16"/>
        <v>Dak</v>
      </c>
      <c r="G77" s="1" t="str">
        <f t="shared" si="17"/>
        <v>https://en.wikipedia.org/wiki/Dak_Prescott</v>
      </c>
      <c r="H77" s="1"/>
      <c r="I77">
        <v>28</v>
      </c>
      <c r="J77" t="s">
        <v>229</v>
      </c>
      <c r="K77" t="s">
        <v>229</v>
      </c>
      <c r="L77">
        <f t="shared" si="18"/>
        <v>28</v>
      </c>
      <c r="M77">
        <f t="shared" si="19"/>
        <v>28</v>
      </c>
      <c r="O77" t="str">
        <f t="shared" si="20"/>
        <v>Dak</v>
      </c>
      <c r="P77" t="str">
        <f t="shared" si="21"/>
        <v>Prescott</v>
      </c>
      <c r="Q77" t="str">
        <f t="shared" si="22"/>
        <v>Dallas</v>
      </c>
      <c r="R77">
        <f t="shared" si="23"/>
        <v>28</v>
      </c>
      <c r="T77">
        <f t="shared" si="13"/>
        <v>41</v>
      </c>
      <c r="U77">
        <f t="shared" si="14"/>
        <v>0</v>
      </c>
    </row>
    <row r="78" spans="1:21" x14ac:dyDescent="0.2">
      <c r="A78" t="s">
        <v>163</v>
      </c>
      <c r="B78" t="s">
        <v>5</v>
      </c>
      <c r="C78" t="s">
        <v>21</v>
      </c>
      <c r="D78" t="s">
        <v>92</v>
      </c>
      <c r="E78" t="str">
        <f t="shared" si="15"/>
        <v>Rodgers</v>
      </c>
      <c r="F78" t="str">
        <f t="shared" si="16"/>
        <v>Aaron</v>
      </c>
      <c r="G78" s="1" t="str">
        <f t="shared" si="17"/>
        <v>https://en.wikipedia.org/wiki/Aaron_Rodgers</v>
      </c>
      <c r="H78" s="1"/>
      <c r="I78">
        <v>38</v>
      </c>
      <c r="J78" t="s">
        <v>229</v>
      </c>
      <c r="K78" t="s">
        <v>229</v>
      </c>
      <c r="L78">
        <f t="shared" si="18"/>
        <v>38</v>
      </c>
      <c r="M78">
        <f t="shared" si="19"/>
        <v>38</v>
      </c>
      <c r="O78" t="str">
        <f t="shared" si="20"/>
        <v>Aaron</v>
      </c>
      <c r="P78" t="str">
        <f t="shared" si="21"/>
        <v>Rodgers</v>
      </c>
      <c r="Q78" t="str">
        <f t="shared" si="22"/>
        <v>Green Bay</v>
      </c>
      <c r="R78">
        <f t="shared" si="23"/>
        <v>38</v>
      </c>
      <c r="T78">
        <f t="shared" si="13"/>
        <v>42</v>
      </c>
      <c r="U78">
        <f t="shared" si="14"/>
        <v>0</v>
      </c>
    </row>
    <row r="79" spans="1:21" x14ac:dyDescent="0.2">
      <c r="A79" t="s">
        <v>164</v>
      </c>
      <c r="B79" t="s">
        <v>5</v>
      </c>
      <c r="C79" t="s">
        <v>63</v>
      </c>
      <c r="D79" t="s">
        <v>165</v>
      </c>
      <c r="E79" t="str">
        <f t="shared" si="15"/>
        <v>Roethlisberger</v>
      </c>
      <c r="F79" t="str">
        <f t="shared" si="16"/>
        <v>Ben</v>
      </c>
      <c r="G79" s="1" t="str">
        <f t="shared" si="17"/>
        <v>https://en.wikipedia.org/wiki/Ben_Roethlisberger</v>
      </c>
      <c r="H79" s="1"/>
      <c r="I79">
        <v>39</v>
      </c>
      <c r="J79" t="s">
        <v>229</v>
      </c>
      <c r="K79" t="s">
        <v>229</v>
      </c>
      <c r="L79">
        <f t="shared" si="18"/>
        <v>39</v>
      </c>
      <c r="M79">
        <f t="shared" si="19"/>
        <v>39</v>
      </c>
      <c r="O79" t="str">
        <f t="shared" si="20"/>
        <v>Ben</v>
      </c>
      <c r="P79" t="str">
        <f t="shared" si="21"/>
        <v>Roethlisberger</v>
      </c>
      <c r="Q79" t="str">
        <f t="shared" si="22"/>
        <v>Pittsburgh</v>
      </c>
      <c r="R79">
        <f t="shared" si="23"/>
        <v>39</v>
      </c>
      <c r="T79">
        <f t="shared" si="13"/>
        <v>43</v>
      </c>
      <c r="U79">
        <f t="shared" si="14"/>
        <v>0</v>
      </c>
    </row>
    <row r="80" spans="1:21" x14ac:dyDescent="0.2">
      <c r="A80" t="s">
        <v>166</v>
      </c>
      <c r="B80" t="s">
        <v>5</v>
      </c>
      <c r="C80" t="s">
        <v>80</v>
      </c>
      <c r="D80" t="s">
        <v>109</v>
      </c>
      <c r="E80" t="str">
        <f t="shared" si="15"/>
        <v>Rosen</v>
      </c>
      <c r="F80" t="str">
        <f t="shared" si="16"/>
        <v>Josh</v>
      </c>
      <c r="G80" s="1" t="str">
        <f t="shared" si="17"/>
        <v>https://en.wikipedia.org/wiki/Josh_Rosen</v>
      </c>
      <c r="H80" s="1"/>
      <c r="I80">
        <v>24</v>
      </c>
      <c r="L80" t="str">
        <f t="shared" si="18"/>
        <v/>
      </c>
      <c r="M80" t="str">
        <f t="shared" si="19"/>
        <v/>
      </c>
      <c r="O80" t="str">
        <f t="shared" si="20"/>
        <v>Josh</v>
      </c>
      <c r="P80" t="str">
        <f t="shared" si="21"/>
        <v>Rosen</v>
      </c>
      <c r="Q80" t="str">
        <f t="shared" si="22"/>
        <v>Atlanta</v>
      </c>
      <c r="R80">
        <f t="shared" si="23"/>
        <v>24</v>
      </c>
      <c r="T80">
        <f t="shared" si="13"/>
        <v>44</v>
      </c>
      <c r="U80">
        <f t="shared" si="14"/>
        <v>1</v>
      </c>
    </row>
    <row r="81" spans="1:18" x14ac:dyDescent="0.2">
      <c r="A81" t="s">
        <v>167</v>
      </c>
      <c r="B81" t="s">
        <v>5</v>
      </c>
      <c r="C81" t="s">
        <v>63</v>
      </c>
      <c r="D81" t="s">
        <v>168</v>
      </c>
      <c r="E81" t="str">
        <f t="shared" si="15"/>
        <v>Rudolph</v>
      </c>
      <c r="F81" t="str">
        <f t="shared" si="16"/>
        <v>Mason</v>
      </c>
      <c r="G81" s="1" t="str">
        <f t="shared" si="17"/>
        <v>https://en.wikipedia.org/wiki/Mason_Rudolph</v>
      </c>
      <c r="H81" s="1" t="s">
        <v>224</v>
      </c>
      <c r="I81">
        <v>26</v>
      </c>
      <c r="L81" t="str">
        <f t="shared" si="18"/>
        <v/>
      </c>
      <c r="M81" t="str">
        <f t="shared" si="19"/>
        <v/>
      </c>
      <c r="O81" t="str">
        <f t="shared" si="20"/>
        <v>Mason</v>
      </c>
      <c r="P81" t="str">
        <f t="shared" si="21"/>
        <v>Rudolph</v>
      </c>
      <c r="Q81" t="str">
        <f t="shared" si="22"/>
        <v>Pittsburgh</v>
      </c>
      <c r="R81">
        <f t="shared" si="23"/>
        <v>26</v>
      </c>
    </row>
    <row r="82" spans="1:18" x14ac:dyDescent="0.2">
      <c r="A82" t="s">
        <v>169</v>
      </c>
      <c r="B82" t="s">
        <v>5</v>
      </c>
      <c r="C82" t="s">
        <v>60</v>
      </c>
      <c r="D82" t="s">
        <v>170</v>
      </c>
      <c r="E82" t="str">
        <f t="shared" si="15"/>
        <v>Rush</v>
      </c>
      <c r="F82" t="str">
        <f t="shared" si="16"/>
        <v>Cooper</v>
      </c>
      <c r="G82" s="1" t="str">
        <f t="shared" si="17"/>
        <v>https://en.wikipedia.org/wiki/Cooper_Rush</v>
      </c>
      <c r="H82" s="1"/>
      <c r="I82">
        <v>28</v>
      </c>
      <c r="L82" t="str">
        <f t="shared" si="18"/>
        <v/>
      </c>
      <c r="M82" t="str">
        <f t="shared" si="19"/>
        <v/>
      </c>
      <c r="O82" t="str">
        <f t="shared" si="20"/>
        <v>Cooper</v>
      </c>
      <c r="P82" t="str">
        <f t="shared" si="21"/>
        <v>Rush</v>
      </c>
      <c r="Q82" t="str">
        <f t="shared" si="22"/>
        <v>Dallas</v>
      </c>
      <c r="R82">
        <f t="shared" si="23"/>
        <v>28</v>
      </c>
    </row>
    <row r="83" spans="1:18" x14ac:dyDescent="0.2">
      <c r="A83" t="s">
        <v>171</v>
      </c>
      <c r="B83" t="s">
        <v>5</v>
      </c>
      <c r="C83" t="s">
        <v>80</v>
      </c>
      <c r="D83" t="s">
        <v>172</v>
      </c>
      <c r="E83" t="str">
        <f t="shared" si="15"/>
        <v>Ryan</v>
      </c>
      <c r="F83" t="str">
        <f t="shared" si="16"/>
        <v>Matt</v>
      </c>
      <c r="G83" s="1" t="str">
        <f t="shared" si="17"/>
        <v>https://en.wikipedia.org/wiki/Matt_Ryan</v>
      </c>
      <c r="H83" s="1" t="s">
        <v>225</v>
      </c>
      <c r="I83">
        <v>36</v>
      </c>
      <c r="J83" t="s">
        <v>229</v>
      </c>
      <c r="K83" t="s">
        <v>229</v>
      </c>
      <c r="L83">
        <f t="shared" si="18"/>
        <v>36</v>
      </c>
      <c r="M83">
        <f t="shared" si="19"/>
        <v>36</v>
      </c>
      <c r="O83" t="str">
        <f t="shared" si="20"/>
        <v>Matt</v>
      </c>
      <c r="P83" t="str">
        <f t="shared" si="21"/>
        <v>Ryan</v>
      </c>
      <c r="Q83" t="str">
        <f t="shared" si="22"/>
        <v>Atlanta</v>
      </c>
      <c r="R83">
        <f t="shared" si="23"/>
        <v>36</v>
      </c>
    </row>
    <row r="84" spans="1:18" x14ac:dyDescent="0.2">
      <c r="A84" t="s">
        <v>173</v>
      </c>
      <c r="B84" t="s">
        <v>5</v>
      </c>
      <c r="C84" t="s">
        <v>35</v>
      </c>
      <c r="D84" t="s">
        <v>174</v>
      </c>
      <c r="E84" t="str">
        <f t="shared" si="15"/>
        <v>Rypien</v>
      </c>
      <c r="F84" t="str">
        <f t="shared" si="16"/>
        <v>Brett</v>
      </c>
      <c r="G84" s="1" t="str">
        <f t="shared" si="17"/>
        <v>https://en.wikipedia.org/wiki/Brett_Rypien</v>
      </c>
      <c r="H84" s="1"/>
      <c r="I84">
        <v>25</v>
      </c>
      <c r="L84" t="str">
        <f t="shared" si="18"/>
        <v/>
      </c>
      <c r="M84" t="str">
        <f t="shared" si="19"/>
        <v/>
      </c>
      <c r="O84" t="str">
        <f t="shared" si="20"/>
        <v>Brett</v>
      </c>
      <c r="P84" t="str">
        <f t="shared" si="21"/>
        <v>Rypien</v>
      </c>
      <c r="Q84" t="str">
        <f t="shared" si="22"/>
        <v>Denver</v>
      </c>
      <c r="R84">
        <f t="shared" si="23"/>
        <v>25</v>
      </c>
    </row>
    <row r="85" spans="1:18" x14ac:dyDescent="0.2">
      <c r="A85" t="s">
        <v>175</v>
      </c>
      <c r="B85" t="s">
        <v>5</v>
      </c>
      <c r="C85" t="s">
        <v>12</v>
      </c>
      <c r="D85" t="s">
        <v>176</v>
      </c>
      <c r="E85" t="str">
        <f t="shared" si="15"/>
        <v>Shurmur</v>
      </c>
      <c r="F85" t="str">
        <f t="shared" si="16"/>
        <v>Kyle</v>
      </c>
      <c r="G85" s="1" t="str">
        <f t="shared" si="17"/>
        <v>https://en.wikipedia.org/wiki/Kyle_Shurmur</v>
      </c>
      <c r="H85" s="1"/>
      <c r="I85">
        <v>25</v>
      </c>
      <c r="L85" t="str">
        <f t="shared" si="18"/>
        <v/>
      </c>
      <c r="M85" t="str">
        <f t="shared" si="19"/>
        <v/>
      </c>
      <c r="O85" t="str">
        <f t="shared" si="20"/>
        <v>Kyle</v>
      </c>
      <c r="P85" t="str">
        <f t="shared" si="21"/>
        <v>Shurmur</v>
      </c>
      <c r="Q85" t="str">
        <f t="shared" si="22"/>
        <v>Washington</v>
      </c>
      <c r="R85">
        <f t="shared" si="23"/>
        <v>25</v>
      </c>
    </row>
    <row r="86" spans="1:18" x14ac:dyDescent="0.2">
      <c r="A86" t="s">
        <v>177</v>
      </c>
      <c r="B86" t="s">
        <v>5</v>
      </c>
      <c r="C86" t="s">
        <v>27</v>
      </c>
      <c r="D86" t="s">
        <v>178</v>
      </c>
      <c r="E86" t="str">
        <f t="shared" si="15"/>
        <v>Siemian</v>
      </c>
      <c r="F86" t="str">
        <f t="shared" si="16"/>
        <v>Trevor</v>
      </c>
      <c r="G86" s="1" t="str">
        <f t="shared" si="17"/>
        <v>https://en.wikipedia.org/wiki/Trevor_Siemian</v>
      </c>
      <c r="H86" s="1"/>
      <c r="I86">
        <v>29</v>
      </c>
      <c r="K86" t="s">
        <v>229</v>
      </c>
      <c r="L86" t="str">
        <f t="shared" si="18"/>
        <v/>
      </c>
      <c r="M86">
        <f t="shared" si="19"/>
        <v>29</v>
      </c>
      <c r="O86" t="str">
        <f t="shared" si="20"/>
        <v>Trevor</v>
      </c>
      <c r="P86" t="str">
        <f t="shared" si="21"/>
        <v>Siemian</v>
      </c>
      <c r="Q86" t="str">
        <f t="shared" si="22"/>
        <v>New Orleans</v>
      </c>
      <c r="R86">
        <f t="shared" si="23"/>
        <v>29</v>
      </c>
    </row>
    <row r="87" spans="1:18" x14ac:dyDescent="0.2">
      <c r="A87" t="s">
        <v>179</v>
      </c>
      <c r="B87" t="s">
        <v>5</v>
      </c>
      <c r="C87" t="s">
        <v>114</v>
      </c>
      <c r="D87" t="s">
        <v>118</v>
      </c>
      <c r="E87" t="str">
        <f t="shared" si="15"/>
        <v>Sinnett</v>
      </c>
      <c r="F87" t="str">
        <f t="shared" si="16"/>
        <v>Reid</v>
      </c>
      <c r="G87" s="1" t="str">
        <f t="shared" si="17"/>
        <v>https://en.wikipedia.org/wiki/Reid_Sinnett</v>
      </c>
      <c r="H87" s="1"/>
      <c r="I87">
        <v>24</v>
      </c>
      <c r="L87" t="str">
        <f t="shared" si="18"/>
        <v/>
      </c>
      <c r="M87" t="str">
        <f t="shared" si="19"/>
        <v/>
      </c>
      <c r="O87" t="str">
        <f t="shared" si="20"/>
        <v>Reid</v>
      </c>
      <c r="P87" t="str">
        <f t="shared" si="21"/>
        <v>Sinnett</v>
      </c>
      <c r="Q87" t="str">
        <f t="shared" si="22"/>
        <v>Philadelphia</v>
      </c>
      <c r="R87">
        <f t="shared" si="23"/>
        <v>24</v>
      </c>
    </row>
    <row r="88" spans="1:18" x14ac:dyDescent="0.2">
      <c r="A88" t="s">
        <v>180</v>
      </c>
      <c r="B88" t="s">
        <v>5</v>
      </c>
      <c r="C88" t="s">
        <v>66</v>
      </c>
      <c r="D88" t="s">
        <v>94</v>
      </c>
      <c r="E88" t="str">
        <f t="shared" si="15"/>
        <v>Smith</v>
      </c>
      <c r="F88" t="str">
        <f t="shared" si="16"/>
        <v>Geno</v>
      </c>
      <c r="G88" s="1" t="str">
        <f t="shared" si="17"/>
        <v>https://en.wikipedia.org/wiki/Geno_Smith</v>
      </c>
      <c r="H88" s="1"/>
      <c r="I88">
        <v>31</v>
      </c>
      <c r="L88" t="str">
        <f t="shared" si="18"/>
        <v/>
      </c>
      <c r="M88" t="str">
        <f t="shared" si="19"/>
        <v/>
      </c>
      <c r="O88" t="str">
        <f t="shared" si="20"/>
        <v>Geno</v>
      </c>
      <c r="P88" t="str">
        <f t="shared" si="21"/>
        <v>Smith</v>
      </c>
      <c r="Q88" t="str">
        <f t="shared" si="22"/>
        <v>Seattle</v>
      </c>
      <c r="R88">
        <f t="shared" si="23"/>
        <v>31</v>
      </c>
    </row>
    <row r="89" spans="1:18" x14ac:dyDescent="0.2">
      <c r="A89" t="s">
        <v>181</v>
      </c>
      <c r="B89" t="s">
        <v>5</v>
      </c>
      <c r="C89" t="s">
        <v>159</v>
      </c>
      <c r="D89" t="s">
        <v>83</v>
      </c>
      <c r="E89" t="str">
        <f t="shared" si="15"/>
        <v>Stafford</v>
      </c>
      <c r="F89" t="str">
        <f t="shared" si="16"/>
        <v>Matthew</v>
      </c>
      <c r="G89" s="1" t="str">
        <f t="shared" si="17"/>
        <v>https://en.wikipedia.org/wiki/Matthew_Stafford</v>
      </c>
      <c r="H89" s="1"/>
      <c r="I89">
        <v>33</v>
      </c>
      <c r="J89" t="s">
        <v>229</v>
      </c>
      <c r="K89" t="s">
        <v>229</v>
      </c>
      <c r="L89">
        <f t="shared" si="18"/>
        <v>33</v>
      </c>
      <c r="M89">
        <f t="shared" si="19"/>
        <v>33</v>
      </c>
      <c r="O89" t="str">
        <f t="shared" si="20"/>
        <v>Matthew</v>
      </c>
      <c r="P89" t="str">
        <f t="shared" si="21"/>
        <v>Stafford</v>
      </c>
      <c r="Q89" t="str">
        <f t="shared" si="22"/>
        <v>LA Rams</v>
      </c>
      <c r="R89">
        <f t="shared" si="23"/>
        <v>33</v>
      </c>
    </row>
    <row r="90" spans="1:18" x14ac:dyDescent="0.2">
      <c r="A90" t="s">
        <v>182</v>
      </c>
      <c r="B90" t="s">
        <v>5</v>
      </c>
      <c r="C90" t="s">
        <v>50</v>
      </c>
      <c r="D90" t="s">
        <v>19</v>
      </c>
      <c r="E90" t="str">
        <f t="shared" si="15"/>
        <v>Stanley</v>
      </c>
      <c r="F90" t="str">
        <f t="shared" si="16"/>
        <v>Nathan</v>
      </c>
      <c r="G90" s="1" t="str">
        <f t="shared" si="17"/>
        <v>https://en.wikipedia.org/wiki/Nathan_Stanley</v>
      </c>
      <c r="H90" s="1" t="str">
        <f t="shared" si="17"/>
        <v>https://en.wikipedia.org/wiki/Nathan_Stanley</v>
      </c>
      <c r="I90">
        <v>24</v>
      </c>
      <c r="L90" t="str">
        <f t="shared" si="18"/>
        <v/>
      </c>
      <c r="M90" t="str">
        <f t="shared" si="19"/>
        <v/>
      </c>
      <c r="O90" t="str">
        <f t="shared" si="20"/>
        <v>Nathan</v>
      </c>
      <c r="P90" t="str">
        <f t="shared" si="21"/>
        <v>Stanley</v>
      </c>
      <c r="Q90" t="str">
        <f t="shared" si="22"/>
        <v>Minnesota</v>
      </c>
      <c r="R90">
        <f t="shared" si="23"/>
        <v>24</v>
      </c>
    </row>
    <row r="91" spans="1:18" x14ac:dyDescent="0.2">
      <c r="A91" t="s">
        <v>183</v>
      </c>
      <c r="B91" t="s">
        <v>5</v>
      </c>
      <c r="C91" t="s">
        <v>56</v>
      </c>
      <c r="D91" t="s">
        <v>126</v>
      </c>
      <c r="E91" t="str">
        <f t="shared" si="15"/>
        <v>Stick</v>
      </c>
      <c r="F91" t="str">
        <f t="shared" si="16"/>
        <v>Easton</v>
      </c>
      <c r="G91" s="1" t="str">
        <f t="shared" si="17"/>
        <v>https://en.wikipedia.org/wiki/Easton_Stick</v>
      </c>
      <c r="H91" s="1"/>
      <c r="I91">
        <v>26</v>
      </c>
      <c r="L91" t="str">
        <f t="shared" si="18"/>
        <v/>
      </c>
      <c r="M91" t="str">
        <f t="shared" si="19"/>
        <v/>
      </c>
      <c r="O91" t="str">
        <f t="shared" si="20"/>
        <v>Easton</v>
      </c>
      <c r="P91" t="str">
        <f t="shared" si="21"/>
        <v>Stick</v>
      </c>
      <c r="Q91" t="str">
        <f t="shared" si="22"/>
        <v>LA Chargers</v>
      </c>
      <c r="R91">
        <f t="shared" si="23"/>
        <v>26</v>
      </c>
    </row>
    <row r="92" spans="1:18" x14ac:dyDescent="0.2">
      <c r="A92" t="s">
        <v>184</v>
      </c>
      <c r="B92" t="s">
        <v>5</v>
      </c>
      <c r="C92" t="s">
        <v>89</v>
      </c>
      <c r="D92" t="s">
        <v>157</v>
      </c>
      <c r="E92" t="str">
        <f t="shared" si="15"/>
        <v>Stidham</v>
      </c>
      <c r="F92" t="str">
        <f t="shared" si="16"/>
        <v>Jarrett</v>
      </c>
      <c r="G92" s="1" t="str">
        <f t="shared" si="17"/>
        <v>https://en.wikipedia.org/wiki/Jarrett_Stidham</v>
      </c>
      <c r="H92" s="1"/>
      <c r="I92">
        <v>25</v>
      </c>
      <c r="L92" t="str">
        <f t="shared" si="18"/>
        <v/>
      </c>
      <c r="M92" t="str">
        <f t="shared" si="19"/>
        <v/>
      </c>
      <c r="O92" t="str">
        <f t="shared" si="20"/>
        <v>Jarrett</v>
      </c>
      <c r="P92" t="str">
        <f t="shared" si="21"/>
        <v>Stidham</v>
      </c>
      <c r="Q92" t="str">
        <f t="shared" si="22"/>
        <v>New England</v>
      </c>
      <c r="R92">
        <f t="shared" si="23"/>
        <v>25</v>
      </c>
    </row>
    <row r="93" spans="1:18" x14ac:dyDescent="0.2">
      <c r="A93" t="s">
        <v>185</v>
      </c>
      <c r="B93" t="s">
        <v>5</v>
      </c>
      <c r="C93" t="s">
        <v>111</v>
      </c>
      <c r="D93" t="s">
        <v>186</v>
      </c>
      <c r="E93" t="str">
        <f t="shared" si="15"/>
        <v>Streveler</v>
      </c>
      <c r="F93" t="str">
        <f t="shared" si="16"/>
        <v>Chris</v>
      </c>
      <c r="G93" s="1" t="str">
        <f t="shared" si="17"/>
        <v>https://en.wikipedia.org/wiki/Chris_Streveler</v>
      </c>
      <c r="H93" s="1"/>
      <c r="I93">
        <v>26</v>
      </c>
      <c r="L93" t="str">
        <f t="shared" si="18"/>
        <v/>
      </c>
      <c r="M93" t="str">
        <f t="shared" si="19"/>
        <v/>
      </c>
      <c r="O93" t="str">
        <f t="shared" si="20"/>
        <v>Chris</v>
      </c>
      <c r="P93" t="str">
        <f t="shared" si="21"/>
        <v>Streveler</v>
      </c>
      <c r="Q93" t="str">
        <f t="shared" si="22"/>
        <v>Baltimore</v>
      </c>
      <c r="R93">
        <f t="shared" si="23"/>
        <v>26</v>
      </c>
    </row>
    <row r="94" spans="1:18" x14ac:dyDescent="0.2">
      <c r="A94" t="s">
        <v>187</v>
      </c>
      <c r="B94" t="s">
        <v>5</v>
      </c>
      <c r="C94" t="s">
        <v>86</v>
      </c>
      <c r="D94" t="s">
        <v>188</v>
      </c>
      <c r="E94" t="str">
        <f t="shared" si="15"/>
        <v>Sudfeld</v>
      </c>
      <c r="F94" t="str">
        <f t="shared" si="16"/>
        <v>Nate</v>
      </c>
      <c r="G94" s="1" t="str">
        <f t="shared" si="17"/>
        <v>https://en.wikipedia.org/wiki/Nate_Sudfeld</v>
      </c>
      <c r="H94" s="1"/>
      <c r="I94">
        <v>28</v>
      </c>
      <c r="L94" t="str">
        <f t="shared" si="18"/>
        <v/>
      </c>
      <c r="M94" t="str">
        <f t="shared" si="19"/>
        <v/>
      </c>
      <c r="O94" t="str">
        <f t="shared" si="20"/>
        <v>Nate</v>
      </c>
      <c r="P94" t="str">
        <f t="shared" si="21"/>
        <v>Sudfeld</v>
      </c>
      <c r="Q94" t="str">
        <f t="shared" si="22"/>
        <v>San Francisco</v>
      </c>
      <c r="R94">
        <f t="shared" si="23"/>
        <v>28</v>
      </c>
    </row>
    <row r="95" spans="1:18" x14ac:dyDescent="0.2">
      <c r="A95" t="s">
        <v>189</v>
      </c>
      <c r="B95" t="s">
        <v>5</v>
      </c>
      <c r="C95" t="s">
        <v>38</v>
      </c>
      <c r="D95" t="s">
        <v>122</v>
      </c>
      <c r="E95" t="str">
        <f t="shared" si="15"/>
        <v>Tagovailoa</v>
      </c>
      <c r="F95" t="str">
        <f t="shared" si="16"/>
        <v>Tua</v>
      </c>
      <c r="G95" s="1" t="str">
        <f t="shared" si="17"/>
        <v>https://en.wikipedia.org/wiki/Tua_Tagovailoa</v>
      </c>
      <c r="H95" s="1"/>
      <c r="I95">
        <v>23</v>
      </c>
      <c r="J95" t="s">
        <v>229</v>
      </c>
      <c r="K95" t="s">
        <v>229</v>
      </c>
      <c r="L95">
        <f t="shared" si="18"/>
        <v>23</v>
      </c>
      <c r="M95">
        <f t="shared" si="19"/>
        <v>23</v>
      </c>
      <c r="O95" t="str">
        <f t="shared" si="20"/>
        <v>Tua</v>
      </c>
      <c r="P95" t="str">
        <f t="shared" si="21"/>
        <v>Tagovailoa</v>
      </c>
      <c r="Q95" t="str">
        <f t="shared" si="22"/>
        <v>Miami</v>
      </c>
      <c r="R95">
        <f t="shared" si="23"/>
        <v>23</v>
      </c>
    </row>
    <row r="96" spans="1:18" x14ac:dyDescent="0.2">
      <c r="A96" t="s">
        <v>190</v>
      </c>
      <c r="B96" t="s">
        <v>5</v>
      </c>
      <c r="C96" t="s">
        <v>64</v>
      </c>
      <c r="D96" t="s">
        <v>150</v>
      </c>
      <c r="E96" t="str">
        <f t="shared" si="15"/>
        <v>Tannehill</v>
      </c>
      <c r="F96" t="str">
        <f t="shared" si="16"/>
        <v>Ryan</v>
      </c>
      <c r="G96" s="1" t="str">
        <f t="shared" si="17"/>
        <v>https://en.wikipedia.org/wiki/Ryan_Tannehill</v>
      </c>
      <c r="H96" s="1"/>
      <c r="I96">
        <v>33</v>
      </c>
      <c r="J96" t="s">
        <v>229</v>
      </c>
      <c r="K96" t="s">
        <v>229</v>
      </c>
      <c r="L96">
        <f t="shared" si="18"/>
        <v>33</v>
      </c>
      <c r="M96">
        <f t="shared" si="19"/>
        <v>33</v>
      </c>
      <c r="O96" t="str">
        <f t="shared" si="20"/>
        <v>Ryan</v>
      </c>
      <c r="P96" t="str">
        <f t="shared" si="21"/>
        <v>Tannehill</v>
      </c>
      <c r="Q96" t="str">
        <f t="shared" si="22"/>
        <v>Tennessee</v>
      </c>
      <c r="R96">
        <f t="shared" si="23"/>
        <v>33</v>
      </c>
    </row>
    <row r="97" spans="1:18" x14ac:dyDescent="0.2">
      <c r="A97" t="s">
        <v>191</v>
      </c>
      <c r="B97" t="s">
        <v>5</v>
      </c>
      <c r="C97" t="s">
        <v>13</v>
      </c>
      <c r="D97" t="s">
        <v>192</v>
      </c>
      <c r="E97" t="str">
        <f t="shared" si="15"/>
        <v>Taylor</v>
      </c>
      <c r="F97" t="str">
        <f t="shared" si="16"/>
        <v>Tyrod</v>
      </c>
      <c r="G97" s="1" t="str">
        <f t="shared" si="17"/>
        <v>https://en.wikipedia.org/wiki/Tyrod_Taylor</v>
      </c>
      <c r="H97" s="1"/>
      <c r="I97">
        <v>32</v>
      </c>
      <c r="J97" t="s">
        <v>229</v>
      </c>
      <c r="L97">
        <f t="shared" si="18"/>
        <v>32</v>
      </c>
      <c r="M97" t="str">
        <f t="shared" si="19"/>
        <v/>
      </c>
      <c r="O97" t="str">
        <f t="shared" si="20"/>
        <v>Tyrod</v>
      </c>
      <c r="P97" t="str">
        <f t="shared" si="21"/>
        <v>Taylor</v>
      </c>
      <c r="Q97" t="str">
        <f t="shared" si="22"/>
        <v>Houston</v>
      </c>
      <c r="R97">
        <f t="shared" si="23"/>
        <v>32</v>
      </c>
    </row>
    <row r="98" spans="1:18" x14ac:dyDescent="0.2">
      <c r="A98" t="s">
        <v>193</v>
      </c>
      <c r="B98" t="s">
        <v>5</v>
      </c>
      <c r="C98" t="s">
        <v>32</v>
      </c>
      <c r="D98" t="s">
        <v>194</v>
      </c>
      <c r="E98" t="str">
        <f t="shared" si="15"/>
        <v>Trask</v>
      </c>
      <c r="F98" t="str">
        <f t="shared" si="16"/>
        <v>Kyle</v>
      </c>
      <c r="G98" s="1" t="str">
        <f t="shared" si="17"/>
        <v>https://en.wikipedia.org/wiki/Kyle_Trask</v>
      </c>
      <c r="H98" s="1"/>
      <c r="I98">
        <v>23</v>
      </c>
      <c r="L98" t="str">
        <f t="shared" si="18"/>
        <v/>
      </c>
      <c r="M98" t="str">
        <f t="shared" si="19"/>
        <v/>
      </c>
      <c r="O98" t="str">
        <f t="shared" si="20"/>
        <v>Kyle</v>
      </c>
      <c r="P98" t="str">
        <f t="shared" si="21"/>
        <v>Trask</v>
      </c>
      <c r="Q98" t="str">
        <f t="shared" si="22"/>
        <v>Tampa Bay</v>
      </c>
      <c r="R98">
        <f t="shared" si="23"/>
        <v>23</v>
      </c>
    </row>
    <row r="99" spans="1:18" x14ac:dyDescent="0.2">
      <c r="A99" t="s">
        <v>195</v>
      </c>
      <c r="B99" t="s">
        <v>5</v>
      </c>
      <c r="C99" t="s">
        <v>9</v>
      </c>
      <c r="D99" t="s">
        <v>196</v>
      </c>
      <c r="E99" t="str">
        <f t="shared" si="15"/>
        <v>Trubisky</v>
      </c>
      <c r="F99" t="str">
        <f t="shared" si="16"/>
        <v>Mitchell</v>
      </c>
      <c r="G99" s="1" t="str">
        <f t="shared" si="17"/>
        <v>https://en.wikipedia.org/wiki/Mitchell_Trubisky</v>
      </c>
      <c r="H99" s="1"/>
      <c r="I99">
        <v>27</v>
      </c>
      <c r="L99" t="str">
        <f t="shared" si="18"/>
        <v/>
      </c>
      <c r="M99" t="str">
        <f t="shared" si="19"/>
        <v/>
      </c>
      <c r="O99" t="str">
        <f t="shared" si="20"/>
        <v>Mitchell</v>
      </c>
      <c r="P99" t="str">
        <f t="shared" si="21"/>
        <v>Trubisky</v>
      </c>
      <c r="Q99" t="str">
        <f t="shared" si="22"/>
        <v>Buffalo</v>
      </c>
      <c r="R99">
        <f t="shared" si="23"/>
        <v>27</v>
      </c>
    </row>
    <row r="100" spans="1:18" x14ac:dyDescent="0.2">
      <c r="A100" t="s">
        <v>197</v>
      </c>
      <c r="B100" t="s">
        <v>5</v>
      </c>
      <c r="C100" t="s">
        <v>15</v>
      </c>
      <c r="D100" t="s">
        <v>198</v>
      </c>
      <c r="E100" t="str">
        <f t="shared" si="15"/>
        <v>Walker</v>
      </c>
      <c r="F100" t="str">
        <f t="shared" si="16"/>
        <v>Phillip</v>
      </c>
      <c r="G100" s="1" t="str">
        <f t="shared" si="17"/>
        <v>https://en.wikipedia.org/wiki/Phillip_Walker</v>
      </c>
      <c r="H100" s="1" t="s">
        <v>226</v>
      </c>
      <c r="I100">
        <v>26</v>
      </c>
      <c r="L100" t="str">
        <f t="shared" si="18"/>
        <v/>
      </c>
      <c r="M100" t="str">
        <f t="shared" si="19"/>
        <v/>
      </c>
      <c r="O100" t="str">
        <f t="shared" si="20"/>
        <v>Phillip</v>
      </c>
      <c r="P100" t="str">
        <f t="shared" si="21"/>
        <v>Walker</v>
      </c>
      <c r="Q100" t="str">
        <f t="shared" si="22"/>
        <v>Carolina</v>
      </c>
      <c r="R100">
        <f t="shared" si="23"/>
        <v>26</v>
      </c>
    </row>
    <row r="101" spans="1:18" x14ac:dyDescent="0.2">
      <c r="A101" t="s">
        <v>199</v>
      </c>
      <c r="B101" t="s">
        <v>5</v>
      </c>
      <c r="C101" t="s">
        <v>13</v>
      </c>
      <c r="D101" t="s">
        <v>130</v>
      </c>
      <c r="E101" t="str">
        <f t="shared" si="15"/>
        <v>Watson</v>
      </c>
      <c r="F101" t="str">
        <f t="shared" si="16"/>
        <v>Deshaun</v>
      </c>
      <c r="G101" s="1" t="str">
        <f t="shared" si="17"/>
        <v>https://en.wikipedia.org/wiki/Deshaun_Watson</v>
      </c>
      <c r="H101" s="1"/>
      <c r="I101">
        <v>26</v>
      </c>
      <c r="L101" t="str">
        <f t="shared" si="18"/>
        <v/>
      </c>
      <c r="M101" t="str">
        <f t="shared" si="19"/>
        <v/>
      </c>
      <c r="O101" t="str">
        <f t="shared" si="20"/>
        <v>Deshaun</v>
      </c>
      <c r="P101" t="str">
        <f t="shared" si="21"/>
        <v>Watson</v>
      </c>
      <c r="Q101" t="str">
        <f t="shared" si="22"/>
        <v>Houston</v>
      </c>
      <c r="R101">
        <f t="shared" si="23"/>
        <v>26</v>
      </c>
    </row>
    <row r="102" spans="1:18" x14ac:dyDescent="0.2">
      <c r="A102" t="s">
        <v>200</v>
      </c>
      <c r="B102" t="s">
        <v>5</v>
      </c>
      <c r="C102" t="s">
        <v>9</v>
      </c>
      <c r="D102" t="s">
        <v>92</v>
      </c>
      <c r="E102" t="str">
        <f t="shared" si="15"/>
        <v>Webb</v>
      </c>
      <c r="F102" t="str">
        <f t="shared" si="16"/>
        <v>Davis</v>
      </c>
      <c r="G102" s="1" t="str">
        <f t="shared" si="17"/>
        <v>https://en.wikipedia.org/wiki/Davis_Webb</v>
      </c>
      <c r="H102" s="1"/>
      <c r="I102">
        <v>26</v>
      </c>
      <c r="L102" t="str">
        <f t="shared" si="18"/>
        <v/>
      </c>
      <c r="M102" t="str">
        <f t="shared" si="19"/>
        <v/>
      </c>
      <c r="O102" t="str">
        <f t="shared" si="20"/>
        <v>Davis</v>
      </c>
      <c r="P102" t="str">
        <f t="shared" si="21"/>
        <v>Webb</v>
      </c>
      <c r="Q102" t="str">
        <f t="shared" si="22"/>
        <v>Buffalo</v>
      </c>
      <c r="R102">
        <f t="shared" si="23"/>
        <v>26</v>
      </c>
    </row>
    <row r="103" spans="1:18" x14ac:dyDescent="0.2">
      <c r="A103" t="s">
        <v>201</v>
      </c>
      <c r="B103" t="s">
        <v>5</v>
      </c>
      <c r="C103" t="s">
        <v>68</v>
      </c>
      <c r="D103" t="s">
        <v>126</v>
      </c>
      <c r="E103" t="str">
        <f t="shared" si="15"/>
        <v>Wentz</v>
      </c>
      <c r="F103" t="str">
        <f t="shared" si="16"/>
        <v>Carson</v>
      </c>
      <c r="G103" s="1" t="str">
        <f t="shared" si="17"/>
        <v>https://en.wikipedia.org/wiki/Carson_Wentz</v>
      </c>
      <c r="H103" s="1"/>
      <c r="I103">
        <v>28</v>
      </c>
      <c r="J103" t="s">
        <v>229</v>
      </c>
      <c r="K103" t="s">
        <v>229</v>
      </c>
      <c r="L103">
        <f t="shared" si="18"/>
        <v>28</v>
      </c>
      <c r="M103">
        <f t="shared" si="19"/>
        <v>28</v>
      </c>
      <c r="O103" t="str">
        <f t="shared" si="20"/>
        <v>Carson</v>
      </c>
      <c r="P103" t="str">
        <f t="shared" si="21"/>
        <v>Wentz</v>
      </c>
      <c r="Q103" t="str">
        <f t="shared" si="22"/>
        <v>Indianapolis</v>
      </c>
      <c r="R103">
        <f t="shared" si="23"/>
        <v>28</v>
      </c>
    </row>
    <row r="104" spans="1:18" x14ac:dyDescent="0.2">
      <c r="A104" t="s">
        <v>202</v>
      </c>
      <c r="B104" t="s">
        <v>5</v>
      </c>
      <c r="C104" t="s">
        <v>75</v>
      </c>
      <c r="D104" t="s">
        <v>203</v>
      </c>
      <c r="E104" t="str">
        <f t="shared" si="15"/>
        <v>White</v>
      </c>
      <c r="F104" t="str">
        <f t="shared" si="16"/>
        <v>Mike</v>
      </c>
      <c r="G104" s="1" t="str">
        <f t="shared" si="17"/>
        <v>https://en.wikipedia.org/wiki/Mike_White</v>
      </c>
      <c r="H104" s="1" t="s">
        <v>227</v>
      </c>
      <c r="I104">
        <v>26</v>
      </c>
      <c r="L104" t="str">
        <f t="shared" si="18"/>
        <v/>
      </c>
      <c r="M104" t="str">
        <f t="shared" si="19"/>
        <v/>
      </c>
      <c r="O104" t="str">
        <f t="shared" si="20"/>
        <v>Mike</v>
      </c>
      <c r="P104" t="str">
        <f t="shared" si="21"/>
        <v>White</v>
      </c>
      <c r="Q104" t="str">
        <f t="shared" si="22"/>
        <v>NY Jets</v>
      </c>
      <c r="R104">
        <f t="shared" si="23"/>
        <v>26</v>
      </c>
    </row>
    <row r="105" spans="1:18" x14ac:dyDescent="0.2">
      <c r="A105" t="s">
        <v>204</v>
      </c>
      <c r="B105" t="s">
        <v>5</v>
      </c>
      <c r="C105" t="s">
        <v>66</v>
      </c>
      <c r="D105" t="s">
        <v>205</v>
      </c>
      <c r="E105" t="str">
        <f t="shared" si="15"/>
        <v>Wilson</v>
      </c>
      <c r="F105" t="str">
        <f t="shared" si="16"/>
        <v>Russell</v>
      </c>
      <c r="G105" s="1" t="str">
        <f t="shared" si="17"/>
        <v>https://en.wikipedia.org/wiki/Russell_Wilson</v>
      </c>
      <c r="H105" s="1"/>
      <c r="I105">
        <v>33</v>
      </c>
      <c r="J105" t="s">
        <v>229</v>
      </c>
      <c r="K105" t="s">
        <v>229</v>
      </c>
      <c r="L105">
        <f t="shared" si="18"/>
        <v>33</v>
      </c>
      <c r="M105">
        <f t="shared" si="19"/>
        <v>33</v>
      </c>
      <c r="O105" t="str">
        <f t="shared" si="20"/>
        <v>Russell</v>
      </c>
      <c r="P105" t="str">
        <f t="shared" si="21"/>
        <v>Wilson</v>
      </c>
      <c r="Q105" t="str">
        <f t="shared" si="22"/>
        <v>Seattle</v>
      </c>
      <c r="R105">
        <f t="shared" si="23"/>
        <v>33</v>
      </c>
    </row>
    <row r="106" spans="1:18" x14ac:dyDescent="0.2">
      <c r="A106" t="s">
        <v>206</v>
      </c>
      <c r="B106" t="s">
        <v>5</v>
      </c>
      <c r="C106" t="s">
        <v>75</v>
      </c>
      <c r="D106" t="s">
        <v>104</v>
      </c>
      <c r="E106" t="str">
        <f t="shared" si="15"/>
        <v>Wilson</v>
      </c>
      <c r="F106" t="str">
        <f t="shared" si="16"/>
        <v>Zach</v>
      </c>
      <c r="G106" s="1" t="str">
        <f t="shared" si="17"/>
        <v>https://en.wikipedia.org/wiki/Zach_Wilson</v>
      </c>
      <c r="H106" s="1"/>
      <c r="I106">
        <v>22</v>
      </c>
      <c r="J106" t="s">
        <v>229</v>
      </c>
      <c r="K106" t="s">
        <v>229</v>
      </c>
      <c r="L106">
        <f t="shared" si="18"/>
        <v>22</v>
      </c>
      <c r="M106">
        <f t="shared" si="19"/>
        <v>22</v>
      </c>
      <c r="O106" t="str">
        <f t="shared" si="20"/>
        <v>Zach</v>
      </c>
      <c r="P106" t="str">
        <f t="shared" si="21"/>
        <v>Wilson</v>
      </c>
      <c r="Q106" t="str">
        <f t="shared" si="22"/>
        <v>NY Jets</v>
      </c>
      <c r="R106">
        <f t="shared" si="23"/>
        <v>22</v>
      </c>
    </row>
    <row r="107" spans="1:18" x14ac:dyDescent="0.2">
      <c r="A107" t="s">
        <v>207</v>
      </c>
      <c r="B107" t="s">
        <v>5</v>
      </c>
      <c r="C107" t="s">
        <v>27</v>
      </c>
      <c r="D107" t="s">
        <v>208</v>
      </c>
      <c r="E107" t="str">
        <f t="shared" si="15"/>
        <v>Winston</v>
      </c>
      <c r="F107" t="str">
        <f t="shared" si="16"/>
        <v>Jameis</v>
      </c>
      <c r="G107" s="1" t="str">
        <f t="shared" si="17"/>
        <v>https://en.wikipedia.org/wiki/Jameis_Winston</v>
      </c>
      <c r="H107" s="1"/>
      <c r="I107">
        <v>27</v>
      </c>
      <c r="L107" t="str">
        <f t="shared" si="18"/>
        <v/>
      </c>
      <c r="M107" t="str">
        <f t="shared" si="19"/>
        <v/>
      </c>
      <c r="O107" t="str">
        <f t="shared" si="20"/>
        <v>Jameis</v>
      </c>
      <c r="P107" t="str">
        <f t="shared" si="21"/>
        <v>Winston</v>
      </c>
      <c r="Q107" t="str">
        <f t="shared" si="22"/>
        <v>New Orleans</v>
      </c>
      <c r="R107">
        <f t="shared" si="23"/>
        <v>27</v>
      </c>
    </row>
    <row r="108" spans="1:18" x14ac:dyDescent="0.2">
      <c r="A108" t="s">
        <v>209</v>
      </c>
      <c r="B108" t="s">
        <v>5</v>
      </c>
      <c r="C108" t="s">
        <v>159</v>
      </c>
      <c r="D108" t="s">
        <v>210</v>
      </c>
      <c r="E108" t="str">
        <f t="shared" si="15"/>
        <v>Wolford</v>
      </c>
      <c r="F108" t="str">
        <f t="shared" si="16"/>
        <v>John</v>
      </c>
      <c r="G108" s="1" t="str">
        <f t="shared" si="17"/>
        <v>https://en.wikipedia.org/wiki/John_Wolford</v>
      </c>
      <c r="H108" s="1"/>
      <c r="I108">
        <v>26</v>
      </c>
      <c r="L108" t="str">
        <f t="shared" si="18"/>
        <v/>
      </c>
      <c r="M108" t="str">
        <f t="shared" si="19"/>
        <v/>
      </c>
      <c r="O108" t="str">
        <f t="shared" si="20"/>
        <v>John</v>
      </c>
      <c r="P108" t="str">
        <f t="shared" si="21"/>
        <v>Wolford</v>
      </c>
      <c r="Q108" t="str">
        <f t="shared" si="22"/>
        <v>LA Rams</v>
      </c>
      <c r="R108">
        <f t="shared" si="23"/>
        <v>26</v>
      </c>
    </row>
    <row r="109" spans="1:18" x14ac:dyDescent="0.2">
      <c r="A109" t="s">
        <v>211</v>
      </c>
      <c r="B109" t="s">
        <v>5</v>
      </c>
      <c r="C109" t="s">
        <v>64</v>
      </c>
      <c r="D109" t="s">
        <v>212</v>
      </c>
      <c r="E109" t="str">
        <f t="shared" si="15"/>
        <v>Woodside</v>
      </c>
      <c r="F109" t="str">
        <f t="shared" si="16"/>
        <v>Logan</v>
      </c>
      <c r="G109" s="1" t="str">
        <f t="shared" si="17"/>
        <v>https://en.wikipedia.org/wiki/Logan_Woodside</v>
      </c>
      <c r="H109" s="1"/>
      <c r="I109">
        <v>26</v>
      </c>
      <c r="L109" t="str">
        <f t="shared" si="18"/>
        <v/>
      </c>
      <c r="M109" t="str">
        <f t="shared" si="19"/>
        <v/>
      </c>
      <c r="O109" t="str">
        <f t="shared" si="20"/>
        <v>Logan</v>
      </c>
      <c r="P109" t="str">
        <f t="shared" si="21"/>
        <v>Woodside</v>
      </c>
      <c r="Q109" t="str">
        <f t="shared" si="22"/>
        <v>Tennessee</v>
      </c>
      <c r="R109">
        <f t="shared" si="23"/>
        <v>26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Raddick</dc:creator>
  <cp:lastModifiedBy>JORDAN Raddick</cp:lastModifiedBy>
  <dcterms:created xsi:type="dcterms:W3CDTF">2021-12-06T15:12:10Z</dcterms:created>
  <dcterms:modified xsi:type="dcterms:W3CDTF">2021-12-07T01:21:28Z</dcterms:modified>
</cp:coreProperties>
</file>